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3256" windowHeight="13176" tabRatio="777"/>
  </bookViews>
  <sheets>
    <sheet name="командный" sheetId="34" r:id="rId1"/>
    <sheet name="ЛИЧНО-КОМАНД." sheetId="27" r:id="rId2"/>
    <sheet name="личники по местам" sheetId="36" r:id="rId3"/>
    <sheet name="строй 1 судья" sheetId="28" state="hidden" r:id="rId4"/>
    <sheet name="строй 2 судья" sheetId="35" state="hidden" r:id="rId5"/>
  </sheets>
  <definedNames>
    <definedName name="_xlnm._FilterDatabase" localSheetId="0" hidden="1">командный!$C$12:$C$41</definedName>
    <definedName name="_xlnm._FilterDatabase" localSheetId="2" hidden="1">'личники по местам'!$A$8:$K$257</definedName>
    <definedName name="_xlnm._FilterDatabase" localSheetId="1" hidden="1">'ЛИЧНО-КОМАНД.'!$K$4:$K$295</definedName>
    <definedName name="_xlnm._FilterDatabase" localSheetId="3" hidden="1">'строй 1 судья'!$A$6:$L$6</definedName>
    <definedName name="_xlnm._FilterDatabase" localSheetId="4" hidden="1">'строй 2 судья'!$A$6:$L$6</definedName>
    <definedName name="_xlnm.Print_Titles" localSheetId="0">командный!$8:$11</definedName>
    <definedName name="_xlnm.Print_Titles" localSheetId="2">'личники по местам'!$7:$8</definedName>
    <definedName name="_xlnm.Print_Titles" localSheetId="1">'ЛИЧНО-КОМАНД.'!$6:$7</definedName>
    <definedName name="_xlnm.Print_Titles" localSheetId="3">'строй 1 судья'!$4:$6</definedName>
    <definedName name="_xlnm.Print_Titles" localSheetId="4">'строй 2 судья'!$4:$6</definedName>
    <definedName name="_xlnm.Print_Area" localSheetId="0">командный!$A$1:$I$44</definedName>
    <definedName name="_xlnm.Print_Area" localSheetId="2">'личники по местам'!$A$1:$K$261</definedName>
    <definedName name="_xlnm.Print_Area" localSheetId="1">'ЛИЧНО-КОМАНД.'!$A$1:$N$295</definedName>
    <definedName name="_xlnm.Print_Area" localSheetId="3">'строй 1 судья'!$A$1:$L$52</definedName>
    <definedName name="_xlnm.Print_Area" localSheetId="4">'строй 2 судья'!$A$1:$L$52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9" i="36" l="1"/>
  <c r="J248" i="36"/>
  <c r="J247" i="36"/>
  <c r="J246" i="36"/>
  <c r="J245" i="36"/>
  <c r="J244" i="36"/>
  <c r="J243" i="36"/>
  <c r="J242" i="36"/>
  <c r="J241" i="36"/>
  <c r="J240" i="36"/>
  <c r="J239" i="36"/>
  <c r="J238" i="36"/>
  <c r="J237" i="36"/>
  <c r="J236" i="36"/>
  <c r="J235" i="36"/>
  <c r="J234" i="36"/>
  <c r="J232" i="36"/>
  <c r="J231" i="36"/>
  <c r="J230" i="36"/>
  <c r="J229" i="36"/>
  <c r="J228" i="36"/>
  <c r="J227" i="36"/>
  <c r="J224" i="36"/>
  <c r="J223" i="36"/>
  <c r="J222" i="36"/>
  <c r="J221" i="36"/>
  <c r="J220" i="36"/>
  <c r="J219" i="36"/>
  <c r="J142" i="36"/>
  <c r="J136" i="36"/>
  <c r="J151" i="36"/>
  <c r="J218" i="36"/>
  <c r="J217" i="36"/>
  <c r="J216" i="36"/>
  <c r="J121" i="36"/>
  <c r="J215" i="36"/>
  <c r="J166" i="36"/>
  <c r="J214" i="36"/>
  <c r="J170" i="36"/>
  <c r="J143" i="36"/>
  <c r="J213" i="36"/>
  <c r="J162" i="36"/>
  <c r="J177" i="36"/>
  <c r="J212" i="36"/>
  <c r="J141" i="36"/>
  <c r="J211" i="36"/>
  <c r="J161" i="36"/>
  <c r="J107" i="36"/>
  <c r="J210" i="36"/>
  <c r="J167" i="36"/>
  <c r="J160" i="36"/>
  <c r="J209" i="36"/>
  <c r="J159" i="36"/>
  <c r="J208" i="36"/>
  <c r="J115" i="36"/>
  <c r="J207" i="36"/>
  <c r="J80" i="36"/>
  <c r="J206" i="36"/>
  <c r="J205" i="36"/>
  <c r="J204" i="36"/>
  <c r="J140" i="36"/>
  <c r="J203" i="36"/>
  <c r="J202" i="36"/>
  <c r="J117" i="36"/>
  <c r="J139" i="36"/>
  <c r="J201" i="36"/>
  <c r="J200" i="36"/>
  <c r="J199" i="36"/>
  <c r="J158" i="36"/>
  <c r="J78" i="36"/>
  <c r="J125" i="36"/>
  <c r="J176" i="36"/>
  <c r="J198" i="36"/>
  <c r="J197" i="36"/>
  <c r="J196" i="36"/>
  <c r="J104" i="36"/>
  <c r="J90" i="36"/>
  <c r="J195" i="36"/>
  <c r="J194" i="36"/>
  <c r="J193" i="36"/>
  <c r="J67" i="36"/>
  <c r="J157" i="36"/>
  <c r="J192" i="36"/>
  <c r="J191" i="36"/>
  <c r="J156" i="36"/>
  <c r="J87" i="36"/>
  <c r="J116" i="36"/>
  <c r="J175" i="36"/>
  <c r="J112" i="36"/>
  <c r="J190" i="36"/>
  <c r="J126" i="36"/>
  <c r="J155" i="36"/>
  <c r="J189" i="36"/>
  <c r="J100" i="36"/>
  <c r="J174" i="36"/>
  <c r="J111" i="36"/>
  <c r="J148" i="36"/>
  <c r="J106" i="36"/>
  <c r="J154" i="36"/>
  <c r="J91" i="36"/>
  <c r="J134" i="36"/>
  <c r="J188" i="36"/>
  <c r="J173" i="36"/>
  <c r="J124" i="36"/>
  <c r="J187" i="36"/>
  <c r="J133" i="36"/>
  <c r="J83" i="36"/>
  <c r="J132" i="36"/>
  <c r="J165" i="36"/>
  <c r="J108" i="36"/>
  <c r="J84" i="36"/>
  <c r="J186" i="36"/>
  <c r="J131" i="36"/>
  <c r="J120" i="36"/>
  <c r="J103" i="36"/>
  <c r="J184" i="36"/>
  <c r="J85" i="36"/>
  <c r="J147" i="36"/>
  <c r="J152" i="36"/>
  <c r="J98" i="36"/>
  <c r="J110" i="36"/>
  <c r="J119" i="36"/>
  <c r="J74" i="36"/>
  <c r="J150" i="36"/>
  <c r="J113" i="36"/>
  <c r="J60" i="36"/>
  <c r="J172" i="36"/>
  <c r="J183" i="36"/>
  <c r="J182" i="36"/>
  <c r="J123" i="36"/>
  <c r="J95" i="36"/>
  <c r="J101" i="36"/>
  <c r="J181" i="36"/>
  <c r="J153" i="36"/>
  <c r="J50" i="36"/>
  <c r="J180" i="36"/>
  <c r="J149" i="36"/>
  <c r="J63" i="36"/>
  <c r="J179" i="36"/>
  <c r="J102" i="36"/>
  <c r="J144" i="36"/>
  <c r="J96" i="36"/>
  <c r="J164" i="36"/>
  <c r="J169" i="36"/>
  <c r="J114" i="36"/>
  <c r="J81" i="36"/>
  <c r="J86" i="36"/>
  <c r="J88" i="36"/>
  <c r="J127" i="36"/>
  <c r="J93" i="36"/>
  <c r="J130" i="36"/>
  <c r="J99" i="36"/>
  <c r="J178" i="36"/>
  <c r="J109" i="36"/>
  <c r="J105" i="36"/>
  <c r="J66" i="36"/>
  <c r="J76" i="36"/>
  <c r="J65" i="36"/>
  <c r="J35" i="36"/>
  <c r="J145" i="36"/>
  <c r="J71" i="36"/>
  <c r="J138" i="36"/>
  <c r="J69" i="36"/>
  <c r="J72" i="36"/>
  <c r="J137" i="36"/>
  <c r="J129" i="36"/>
  <c r="J70" i="36"/>
  <c r="J41" i="36"/>
  <c r="J56" i="36"/>
  <c r="J82" i="36"/>
  <c r="J77" i="36"/>
  <c r="J52" i="36"/>
  <c r="J48" i="36"/>
  <c r="J118" i="36"/>
  <c r="J128" i="36"/>
  <c r="J51" i="36"/>
  <c r="J62" i="36"/>
  <c r="J73" i="36"/>
  <c r="J79" i="36"/>
  <c r="J61" i="36"/>
  <c r="J57" i="36"/>
  <c r="J34" i="36"/>
  <c r="J68" i="36"/>
  <c r="J46" i="36"/>
  <c r="J58" i="36"/>
  <c r="J55" i="36"/>
  <c r="J146" i="36"/>
  <c r="J171" i="36"/>
  <c r="J97" i="36"/>
  <c r="J94" i="36"/>
  <c r="J40" i="36"/>
  <c r="J163" i="36"/>
  <c r="J31" i="36"/>
  <c r="J89" i="36"/>
  <c r="J49" i="36"/>
  <c r="J39" i="36"/>
  <c r="J24" i="36"/>
  <c r="J25" i="36"/>
  <c r="J59" i="36"/>
  <c r="J43" i="36"/>
  <c r="J45" i="36"/>
  <c r="J44" i="36"/>
  <c r="J75" i="36"/>
  <c r="J92" i="36"/>
  <c r="J38" i="36"/>
  <c r="J15" i="36"/>
  <c r="J53" i="36"/>
  <c r="J54" i="36"/>
  <c r="J37" i="36"/>
  <c r="J33" i="36"/>
  <c r="J64" i="36"/>
  <c r="J135" i="36"/>
  <c r="J36" i="36"/>
  <c r="J27" i="36"/>
  <c r="J42" i="36"/>
  <c r="J26" i="36"/>
  <c r="J11" i="36"/>
  <c r="J10" i="36"/>
  <c r="J168" i="36"/>
  <c r="J12" i="36"/>
  <c r="J19" i="36"/>
  <c r="J122" i="36"/>
  <c r="J30" i="36"/>
  <c r="J22" i="36"/>
  <c r="J20" i="36"/>
  <c r="J32" i="36"/>
  <c r="J14" i="36"/>
  <c r="J28" i="36"/>
  <c r="I215" i="27"/>
  <c r="I214" i="27"/>
  <c r="I213" i="27"/>
  <c r="I212" i="27"/>
  <c r="I211" i="27"/>
  <c r="I210" i="27"/>
  <c r="I209" i="27"/>
  <c r="I208" i="27"/>
  <c r="P211" i="27" s="1"/>
  <c r="I206" i="27"/>
  <c r="I205" i="27"/>
  <c r="I204" i="27"/>
  <c r="I203" i="27"/>
  <c r="I202" i="27"/>
  <c r="I201" i="27"/>
  <c r="K199" i="27" s="1"/>
  <c r="I200" i="27"/>
  <c r="I199" i="27"/>
  <c r="P203" i="27" s="1"/>
  <c r="I161" i="27"/>
  <c r="I160" i="27"/>
  <c r="I159" i="27"/>
  <c r="I158" i="27"/>
  <c r="I157" i="27"/>
  <c r="I156" i="27"/>
  <c r="I155" i="27"/>
  <c r="I154" i="27"/>
  <c r="J23" i="36"/>
  <c r="J29" i="36"/>
  <c r="J16" i="36"/>
  <c r="J21" i="36"/>
  <c r="J47" i="36"/>
  <c r="J17" i="36"/>
  <c r="J13" i="36"/>
  <c r="J18" i="36"/>
  <c r="I224" i="27"/>
  <c r="I223" i="27"/>
  <c r="I222" i="27"/>
  <c r="I221" i="27"/>
  <c r="I220" i="27"/>
  <c r="I219" i="27"/>
  <c r="I218" i="27"/>
  <c r="I217" i="27"/>
  <c r="I233" i="27"/>
  <c r="I232" i="27"/>
  <c r="I231" i="27"/>
  <c r="I230" i="27"/>
  <c r="I229" i="27"/>
  <c r="I228" i="27"/>
  <c r="I227" i="27"/>
  <c r="I226" i="27"/>
  <c r="I197" i="27"/>
  <c r="I196" i="27"/>
  <c r="I195" i="27"/>
  <c r="I194" i="27"/>
  <c r="I193" i="27"/>
  <c r="I192" i="27"/>
  <c r="I191" i="27"/>
  <c r="I190" i="27"/>
  <c r="P230" i="27" l="1"/>
  <c r="P220" i="27"/>
  <c r="P157" i="27"/>
  <c r="P193" i="27"/>
  <c r="K217" i="27"/>
  <c r="K208" i="27"/>
  <c r="K154" i="27"/>
  <c r="K226" i="27"/>
  <c r="K190" i="27"/>
  <c r="I47" i="27"/>
  <c r="I38" i="27"/>
  <c r="I39" i="27"/>
  <c r="I40" i="27"/>
  <c r="I41" i="27"/>
  <c r="I42" i="27"/>
  <c r="I43" i="27"/>
  <c r="I44" i="27"/>
  <c r="I83" i="27"/>
  <c r="I164" i="27"/>
  <c r="I166" i="27"/>
  <c r="I167" i="27"/>
  <c r="I168" i="27"/>
  <c r="I169" i="27"/>
  <c r="I170" i="27"/>
  <c r="I163" i="27"/>
  <c r="P167" i="27" s="1"/>
  <c r="K163" i="27" l="1"/>
  <c r="I100" i="27"/>
  <c r="I101" i="27"/>
  <c r="I102" i="27"/>
  <c r="I103" i="27"/>
  <c r="I104" i="27"/>
  <c r="I105" i="27"/>
  <c r="I106" i="27"/>
  <c r="I107" i="27"/>
  <c r="I46" i="27"/>
  <c r="I48" i="27"/>
  <c r="I49" i="27"/>
  <c r="I50" i="27"/>
  <c r="I51" i="27"/>
  <c r="I52" i="27"/>
  <c r="I53" i="27"/>
  <c r="I109" i="27"/>
  <c r="I110" i="27"/>
  <c r="I111" i="27"/>
  <c r="I112" i="27"/>
  <c r="I113" i="27"/>
  <c r="I114" i="27"/>
  <c r="I115" i="27"/>
  <c r="I116" i="27"/>
  <c r="I82" i="27"/>
  <c r="I84" i="27"/>
  <c r="I85" i="27"/>
  <c r="I86" i="27"/>
  <c r="I87" i="27"/>
  <c r="I88" i="27"/>
  <c r="I89" i="27"/>
  <c r="I118" i="27"/>
  <c r="I119" i="27"/>
  <c r="I120" i="27"/>
  <c r="I121" i="27"/>
  <c r="I122" i="27"/>
  <c r="I123" i="27"/>
  <c r="I124" i="27"/>
  <c r="I125" i="27"/>
  <c r="I73" i="27"/>
  <c r="I74" i="27"/>
  <c r="I75" i="27"/>
  <c r="I76" i="27"/>
  <c r="I77" i="27"/>
  <c r="I78" i="27"/>
  <c r="I79" i="27"/>
  <c r="I80" i="27"/>
  <c r="I145" i="27"/>
  <c r="I146" i="27"/>
  <c r="I148" i="27"/>
  <c r="I149" i="27"/>
  <c r="I150" i="27"/>
  <c r="I151" i="27"/>
  <c r="I152" i="27"/>
  <c r="I127" i="27"/>
  <c r="I128" i="27"/>
  <c r="I129" i="27"/>
  <c r="I130" i="27"/>
  <c r="I131" i="27"/>
  <c r="I132" i="27"/>
  <c r="I133" i="27"/>
  <c r="I134" i="27"/>
  <c r="I172" i="27"/>
  <c r="I173" i="27"/>
  <c r="I174" i="27"/>
  <c r="I175" i="27"/>
  <c r="I176" i="27"/>
  <c r="I177" i="27"/>
  <c r="I178" i="27"/>
  <c r="I179" i="27"/>
  <c r="I181" i="27"/>
  <c r="I182" i="27"/>
  <c r="I183" i="27"/>
  <c r="I184" i="27"/>
  <c r="I185" i="27"/>
  <c r="I186" i="27"/>
  <c r="I187" i="27"/>
  <c r="I188" i="27"/>
  <c r="I235" i="27"/>
  <c r="I236" i="27"/>
  <c r="I237" i="27"/>
  <c r="I238" i="27"/>
  <c r="I239" i="27"/>
  <c r="I240" i="27"/>
  <c r="I241" i="27"/>
  <c r="I242" i="27"/>
  <c r="I253" i="27"/>
  <c r="I254" i="27"/>
  <c r="I255" i="27"/>
  <c r="I256" i="27"/>
  <c r="I257" i="27"/>
  <c r="I258" i="27"/>
  <c r="I259" i="27"/>
  <c r="I260" i="27"/>
  <c r="I271" i="27"/>
  <c r="I272" i="27"/>
  <c r="I273" i="27"/>
  <c r="I274" i="27"/>
  <c r="I275" i="27"/>
  <c r="I276" i="27"/>
  <c r="I277" i="27"/>
  <c r="I278" i="27"/>
  <c r="I280" i="27"/>
  <c r="I281" i="27"/>
  <c r="I282" i="27"/>
  <c r="I283" i="27"/>
  <c r="I284" i="27"/>
  <c r="I285" i="27"/>
  <c r="I286" i="27"/>
  <c r="I287" i="27"/>
  <c r="I55" i="27"/>
  <c r="I56" i="27"/>
  <c r="I57" i="27"/>
  <c r="I58" i="27"/>
  <c r="I59" i="27"/>
  <c r="I60" i="27"/>
  <c r="I61" i="27"/>
  <c r="I62" i="27"/>
  <c r="I91" i="27"/>
  <c r="I92" i="27"/>
  <c r="I93" i="27"/>
  <c r="I94" i="27"/>
  <c r="I95" i="27"/>
  <c r="I96" i="27"/>
  <c r="I97" i="27"/>
  <c r="I98" i="27"/>
  <c r="I37" i="27"/>
  <c r="I64" i="27"/>
  <c r="I65" i="27"/>
  <c r="I66" i="27"/>
  <c r="I67" i="27"/>
  <c r="I68" i="27"/>
  <c r="I69" i="27"/>
  <c r="I70" i="27"/>
  <c r="I71" i="27"/>
  <c r="I19" i="27"/>
  <c r="I20" i="27"/>
  <c r="I22" i="27"/>
  <c r="I24" i="27"/>
  <c r="I23" i="27"/>
  <c r="I21" i="27"/>
  <c r="I25" i="27"/>
  <c r="I26" i="27"/>
  <c r="I245" i="27"/>
  <c r="I246" i="27"/>
  <c r="I247" i="27"/>
  <c r="I248" i="27"/>
  <c r="I249" i="27"/>
  <c r="I250" i="27"/>
  <c r="I251" i="27"/>
  <c r="I244" i="27"/>
  <c r="P248" i="27" s="1"/>
  <c r="I28" i="27"/>
  <c r="I29" i="27"/>
  <c r="I30" i="27"/>
  <c r="I31" i="27"/>
  <c r="I32" i="27"/>
  <c r="I33" i="27"/>
  <c r="I34" i="27"/>
  <c r="I35" i="27"/>
  <c r="I136" i="27"/>
  <c r="P140" i="27" s="1"/>
  <c r="I137" i="27"/>
  <c r="I138" i="27"/>
  <c r="I139" i="27"/>
  <c r="I140" i="27"/>
  <c r="I141" i="27"/>
  <c r="I142" i="27"/>
  <c r="I143" i="27"/>
  <c r="I264" i="27"/>
  <c r="P265" i="27" s="1"/>
  <c r="I265" i="27"/>
  <c r="I266" i="27"/>
  <c r="I267" i="27"/>
  <c r="I268" i="27"/>
  <c r="I269" i="27"/>
  <c r="P22" i="27" l="1"/>
  <c r="P284" i="27"/>
  <c r="P274" i="27"/>
  <c r="P256" i="27"/>
  <c r="P238" i="27"/>
  <c r="P50" i="27"/>
  <c r="P103" i="27"/>
  <c r="K37" i="27"/>
  <c r="P39" i="27"/>
  <c r="P94" i="27"/>
  <c r="P184" i="27"/>
  <c r="P175" i="27"/>
  <c r="P130" i="27"/>
  <c r="P75" i="27"/>
  <c r="P85" i="27"/>
  <c r="P112" i="27"/>
  <c r="P31" i="27"/>
  <c r="P67" i="27"/>
  <c r="P58" i="27"/>
  <c r="P149" i="27"/>
  <c r="P121" i="27"/>
  <c r="K271" i="27"/>
  <c r="K181" i="27"/>
  <c r="K82" i="27"/>
  <c r="K100" i="27"/>
  <c r="K136" i="27"/>
  <c r="K244" i="27"/>
  <c r="K73" i="27"/>
  <c r="K172" i="27"/>
  <c r="K127" i="27"/>
  <c r="K145" i="27"/>
  <c r="K118" i="27"/>
  <c r="K109" i="27"/>
  <c r="K91" i="27"/>
  <c r="K46" i="27"/>
  <c r="K28" i="27"/>
  <c r="K19" i="27"/>
  <c r="K55" i="27"/>
  <c r="K64" i="27"/>
  <c r="K253" i="27"/>
  <c r="K280" i="27"/>
  <c r="K235" i="27"/>
  <c r="K262" i="27"/>
  <c r="P13" i="27" l="1"/>
  <c r="K10" i="27"/>
  <c r="K22" i="28" l="1"/>
  <c r="K9" i="35" l="1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K47" i="35"/>
  <c r="K48" i="35"/>
  <c r="K49" i="35"/>
  <c r="K50" i="35"/>
  <c r="K8" i="35"/>
  <c r="K7" i="35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8" i="28"/>
  <c r="K7" i="28"/>
  <c r="L9" i="27" l="1"/>
  <c r="A234" i="36" l="1"/>
  <c r="A235" i="36" s="1"/>
  <c r="A236" i="36" s="1"/>
  <c r="A237" i="36" s="1"/>
  <c r="A238" i="36" s="1"/>
  <c r="A239" i="36" s="1"/>
  <c r="A240" i="36" s="1"/>
  <c r="A241" i="36" s="1"/>
  <c r="A242" i="36" s="1"/>
  <c r="A243" i="36" s="1"/>
  <c r="A244" i="36" s="1"/>
  <c r="A245" i="36" s="1"/>
  <c r="A246" i="36" s="1"/>
  <c r="A247" i="36" s="1"/>
  <c r="A248" i="36" s="1"/>
  <c r="A249" i="36" s="1"/>
  <c r="A250" i="36" s="1"/>
  <c r="A251" i="36" s="1"/>
  <c r="A252" i="36" s="1"/>
  <c r="A253" i="36" s="1"/>
  <c r="A254" i="36" s="1"/>
  <c r="A255" i="36" s="1"/>
  <c r="A256" i="36" s="1"/>
  <c r="A257" i="36" s="1"/>
</calcChain>
</file>

<file path=xl/sharedStrings.xml><?xml version="1.0" encoding="utf-8"?>
<sst xmlns="http://schemas.openxmlformats.org/spreadsheetml/2006/main" count="1008" uniqueCount="432">
  <si>
    <t>№</t>
  </si>
  <si>
    <t xml:space="preserve">фамилия, имя </t>
  </si>
  <si>
    <t>место</t>
  </si>
  <si>
    <t>сумма</t>
  </si>
  <si>
    <t>Главный судья</t>
  </si>
  <si>
    <t xml:space="preserve">№ </t>
  </si>
  <si>
    <t>г. Красноярск</t>
  </si>
  <si>
    <t>Команда</t>
  </si>
  <si>
    <t>внешний вид</t>
  </si>
  <si>
    <t>повороты на месте</t>
  </si>
  <si>
    <t>движение</t>
  </si>
  <si>
    <t>воинское приветствие в движении</t>
  </si>
  <si>
    <t>действия командира</t>
  </si>
  <si>
    <t>сумма балов</t>
  </si>
  <si>
    <t>ПРОТОКОЛ</t>
  </si>
  <si>
    <t>повороты в движении</t>
  </si>
  <si>
    <t>Енисейский район</t>
  </si>
  <si>
    <t>Ирбейский район</t>
  </si>
  <si>
    <t>Иланский район</t>
  </si>
  <si>
    <t>Балахтинский район</t>
  </si>
  <si>
    <t>Минусинский район</t>
  </si>
  <si>
    <t>Абанский район</t>
  </si>
  <si>
    <t>Кежемский район</t>
  </si>
  <si>
    <t>баллы</t>
  </si>
  <si>
    <t>строевая подготовка</t>
  </si>
  <si>
    <t>ИТОГ</t>
  </si>
  <si>
    <t>№ п/п</t>
  </si>
  <si>
    <t>Спартакиада молодежи допризывного возраста Красноярского края</t>
  </si>
  <si>
    <t>исполнение строй.песни</t>
  </si>
  <si>
    <t>Пировский район</t>
  </si>
  <si>
    <t>выполнение приветствия на месте</t>
  </si>
  <si>
    <t>ЗАТО г.Железногорск</t>
  </si>
  <si>
    <t>ЗАТО г.Зеленогорск</t>
  </si>
  <si>
    <t>ЗАТО п.Солнечный</t>
  </si>
  <si>
    <t>Ю.А. Крылов</t>
  </si>
  <si>
    <t>Ачинский район</t>
  </si>
  <si>
    <t>г.Ачинск</t>
  </si>
  <si>
    <t>Октябрьский район г. Красноярск</t>
  </si>
  <si>
    <t>Северо-Енисейский район</t>
  </si>
  <si>
    <t>Советский район</t>
  </si>
  <si>
    <t>по строевой подготовке в составе команды (1 судья)</t>
  </si>
  <si>
    <t>по строевой подготовке в составе команды (2 судья)</t>
  </si>
  <si>
    <t>Результат, мин</t>
  </si>
  <si>
    <t>г.Красноярск</t>
  </si>
  <si>
    <t>19 мая 2018 года</t>
  </si>
  <si>
    <t>18 мая 2018 года</t>
  </si>
  <si>
    <t>Кировский район</t>
  </si>
  <si>
    <t>Ленинский район</t>
  </si>
  <si>
    <t>Октябрьский район</t>
  </si>
  <si>
    <t>Свердловский район</t>
  </si>
  <si>
    <t>Емельяновский район</t>
  </si>
  <si>
    <t>г. Дивногорск</t>
  </si>
  <si>
    <t>г. Боготол</t>
  </si>
  <si>
    <t>г. Лесосибирск</t>
  </si>
  <si>
    <t>Казачинский район</t>
  </si>
  <si>
    <t>Козульский район</t>
  </si>
  <si>
    <t>г.Минусинск</t>
  </si>
  <si>
    <t>г. Енисейск</t>
  </si>
  <si>
    <t>Нижнеингашский район</t>
  </si>
  <si>
    <t>Партизанский район</t>
  </si>
  <si>
    <t>Рыбинский район</t>
  </si>
  <si>
    <t>г. Сосновоборск</t>
  </si>
  <si>
    <t>г. Назарово</t>
  </si>
  <si>
    <t>Сухобузимский район</t>
  </si>
  <si>
    <t>Тюхтетский район</t>
  </si>
  <si>
    <t>Ужурский район</t>
  </si>
  <si>
    <t>Уярский район</t>
  </si>
  <si>
    <t>Новоселовский район</t>
  </si>
  <si>
    <t>г. Канск</t>
  </si>
  <si>
    <t>г. Бородино</t>
  </si>
  <si>
    <t>Шушенский район</t>
  </si>
  <si>
    <t>Манский район</t>
  </si>
  <si>
    <t>Шарыповский район</t>
  </si>
  <si>
    <t>Большеулуйский район</t>
  </si>
  <si>
    <t>г. Шарыпово</t>
  </si>
  <si>
    <t>судья</t>
  </si>
  <si>
    <t>штраф,с</t>
  </si>
  <si>
    <t>№п/п</t>
  </si>
  <si>
    <t>КИРОВСКИЙ РАЙОН</t>
  </si>
  <si>
    <t>ЗАТО г.ЖЕЛЕЗНОГОРСК</t>
  </si>
  <si>
    <t>ЗАТО п. СОЛНЕЧНЫЙ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</si>
  <si>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</si>
  <si>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</si>
  <si>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</si>
  <si>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</si>
  <si>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</si>
  <si>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</si>
  <si>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</si>
  <si>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</si>
  <si>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</si>
  <si>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</si>
  <si>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</si>
  <si>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</si>
  <si>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</si>
  <si>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</si>
  <si>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</si>
  <si>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</si>
  <si>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</si>
  <si>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</si>
  <si>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</si>
  <si>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</si>
  <si>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</si>
  <si>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</si>
  <si>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</si>
  <si>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</si>
  <si>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</si>
  <si>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</si>
  <si>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</si>
  <si>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22.</t>
  </si>
  <si>
    <t>муниципальное образование</t>
  </si>
  <si>
    <t>ЗАТО г.ЗЕЛЕНОГОРСК</t>
  </si>
  <si>
    <t>г.НОРИЛЬСК</t>
  </si>
  <si>
    <t>29.</t>
  </si>
  <si>
    <t>СЕВЕРО-ЕНИСЕЙСКИЙ МУНИЦИПАЛЬНЫЙ ОКРУГ</t>
  </si>
  <si>
    <t>30.</t>
  </si>
  <si>
    <t>КАРАТУЗСКИЙ МУНИЦИПАЛЬНЫЙ ОКРУГ</t>
  </si>
  <si>
    <t>ГЛАВНЫЙ СУДЬЯ</t>
  </si>
  <si>
    <t>1 место</t>
  </si>
  <si>
    <t>2 место</t>
  </si>
  <si>
    <t>3 место</t>
  </si>
  <si>
    <t>Цих Владислав Витальевич</t>
  </si>
  <si>
    <t>Гельдт Владислав Владимирович</t>
  </si>
  <si>
    <t>Селяков Матвей Романович</t>
  </si>
  <si>
    <t>Давыдов Анатолий Витальевич</t>
  </si>
  <si>
    <t>Севостьянов Иван Сергеевич</t>
  </si>
  <si>
    <t>Юшков Кирилл Денисович</t>
  </si>
  <si>
    <t>Путинцев Илья Сергеевич</t>
  </si>
  <si>
    <t xml:space="preserve">Моор Михаил </t>
  </si>
  <si>
    <t xml:space="preserve">Демидов Роман Александрович </t>
  </si>
  <si>
    <t>БАЛАХТИНСКО-НОВОСЕЛОВСКИЙ РАЙОН</t>
  </si>
  <si>
    <t>Ефремов Владислав Олегович</t>
  </si>
  <si>
    <t>Левочков Константин Максимович</t>
  </si>
  <si>
    <t xml:space="preserve">Барсамян Самвел Романович </t>
  </si>
  <si>
    <t>Швец Максим Михайлович</t>
  </si>
  <si>
    <t>Иващенко Вячеслав Алексеевич</t>
  </si>
  <si>
    <t>Барсамян Давид Рудольфович</t>
  </si>
  <si>
    <t>Будим Александр Анатольевич</t>
  </si>
  <si>
    <t xml:space="preserve">Бочегов Артём Александрович </t>
  </si>
  <si>
    <t xml:space="preserve">Глушков Андрей Евгеньевич </t>
  </si>
  <si>
    <t xml:space="preserve">Зуб Илья Владимирович </t>
  </si>
  <si>
    <t xml:space="preserve">Клов Владимир Константинович </t>
  </si>
  <si>
    <t xml:space="preserve">Мадюськин Константин Викторович </t>
  </si>
  <si>
    <t xml:space="preserve">Мамедов Давид Асимович </t>
  </si>
  <si>
    <t xml:space="preserve">Михеев Егор Алексеевич </t>
  </si>
  <si>
    <t xml:space="preserve">Суздалев Матвей Алексеевич </t>
  </si>
  <si>
    <t>Курчанов Герман Владимирович</t>
  </si>
  <si>
    <t>Терешков Леонид Иванович</t>
  </si>
  <si>
    <t>Ломанов Руслан Дмитриевич</t>
  </si>
  <si>
    <t>Развязной Дмитрий Алексеевич</t>
  </si>
  <si>
    <t>Бочкарев Максим Евгеньевич</t>
  </si>
  <si>
    <t>Наклеенов Максим Андреевич</t>
  </si>
  <si>
    <t>Терентьев Семён Никитович</t>
  </si>
  <si>
    <t>Абрамчик Артемий Андреевич</t>
  </si>
  <si>
    <t>Владимиров Владислав Владимирович</t>
  </si>
  <si>
    <t>Половинкин Тимофей Дмитриевич</t>
  </si>
  <si>
    <t>Ризоев Юсуф Муродалиевич</t>
  </si>
  <si>
    <t>Заргарян Рудик Аршалуйсович</t>
  </si>
  <si>
    <t>Коханьков Матвей Александрович</t>
  </si>
  <si>
    <t>Абдуллоев Мухамад Шарифходжаевич</t>
  </si>
  <si>
    <t>Шехтель Никита Алексеевич</t>
  </si>
  <si>
    <t>ИРБЕЙСКО-САЯНСКИЙ МУНИЦИПАЛЬНЫЙ ОКРУГ</t>
  </si>
  <si>
    <t>ШАРЫПОВСКИЙ МУНИЦИПАЛЬНЫЙ ОКРУГ</t>
  </si>
  <si>
    <t>Митрофанов Даниил Анатольевич</t>
  </si>
  <si>
    <t>Пермяков Алексей Андреевич</t>
  </si>
  <si>
    <t xml:space="preserve">Дик Ярослав Константинович </t>
  </si>
  <si>
    <t>Выходцев Демид Витальевич</t>
  </si>
  <si>
    <t>Камышев Максим Алексеевич</t>
  </si>
  <si>
    <t>Макаров Данила Игоревич</t>
  </si>
  <si>
    <t>Гофман Виктор Эдуардович</t>
  </si>
  <si>
    <t>Кочугов Данила Андреевич</t>
  </si>
  <si>
    <t>Жуков Глеб Александрович</t>
  </si>
  <si>
    <t>Алдушин Даниил Андреевич</t>
  </si>
  <si>
    <t>БОЛЬШЕМУРТИНСКО-СУХОБУЗИМСКИЙ МУНИЦИПАЛЬНЫЙ ОКРУГ</t>
  </si>
  <si>
    <t>Скроботов Даниил Игоревич</t>
  </si>
  <si>
    <t>Бабинский Иван Павлович</t>
  </si>
  <si>
    <t>Вялых Тимофей Михайлович</t>
  </si>
  <si>
    <t>Мова Максим Михайлович</t>
  </si>
  <si>
    <t>Манафов Сергей Михайлович</t>
  </si>
  <si>
    <t>Салахутдинов Тимур Муслимович</t>
  </si>
  <si>
    <t>Терещук Петр Петрович</t>
  </si>
  <si>
    <t>Ясеницкий Данил Александрович</t>
  </si>
  <si>
    <t>МАНСКО-УЯРСКИЙ РАЙОН</t>
  </si>
  <si>
    <t>Хашин Роман Александрович</t>
  </si>
  <si>
    <t>Титов Иван Павлович</t>
  </si>
  <si>
    <t>Раловец Иван Александрович</t>
  </si>
  <si>
    <t>Мурашкин Егор Олегович</t>
  </si>
  <si>
    <t>Ананьин Захар Иванович</t>
  </si>
  <si>
    <t>Ченченков Илья Денисович</t>
  </si>
  <si>
    <t>Кочкин Степан Александрович</t>
  </si>
  <si>
    <t>Русанов Максим Михайлович</t>
  </si>
  <si>
    <t>Зорин Степан Андреевич</t>
  </si>
  <si>
    <t>Малахов Кирилл Дмитриевич</t>
  </si>
  <si>
    <t>Попов Владислав Игоревич</t>
  </si>
  <si>
    <t>Спичак Илья Александрович</t>
  </si>
  <si>
    <t>Шереметьев Олег Алексеевич</t>
  </si>
  <si>
    <t>Головков АлександрДенисович</t>
  </si>
  <si>
    <t>Наумов Матвей Сергеевич</t>
  </si>
  <si>
    <t xml:space="preserve">Прищеп Александр Александрович </t>
  </si>
  <si>
    <t>Литвинов Данил Антонович</t>
  </si>
  <si>
    <t>Евсеев Александр Николаевич</t>
  </si>
  <si>
    <t>Жарков Александр Николаевич</t>
  </si>
  <si>
    <t>Кульга Вадим Викторович</t>
  </si>
  <si>
    <t>Кузьмин Роман Сергеевич</t>
  </si>
  <si>
    <t>Пиюк Ярослав Владимирович</t>
  </si>
  <si>
    <t>Оберман Вадим Алексеевич</t>
  </si>
  <si>
    <t>Гришиенко Илья Павлович</t>
  </si>
  <si>
    <t>ИЛАНСКИЙ-НИЖНЕИНГАШСКИЙ МУНИЦИПАЛЬНЫЙ ОКРУГ</t>
  </si>
  <si>
    <t>Ващуков Кирилл Витальевич</t>
  </si>
  <si>
    <t>Драпеко Эдуард Павлович</t>
  </si>
  <si>
    <t>Токмаков Лев Александрович</t>
  </si>
  <si>
    <t>Дунаев Тимофей Алексеевич</t>
  </si>
  <si>
    <t>Хамраев Алишер Азизович</t>
  </si>
  <si>
    <t>Заремба Константин Евгеньевич</t>
  </si>
  <si>
    <t>Трифонов Матвей Сергеевич</t>
  </si>
  <si>
    <t>Зырянов Максим Алексеевич</t>
  </si>
  <si>
    <t>Сичкарь Дмитрий Андреевич</t>
  </si>
  <si>
    <t>Терехин Андрей Денисович</t>
  </si>
  <si>
    <t>Хворостов Мирон Алексеевич</t>
  </si>
  <si>
    <t>Демченко Максим Александрович</t>
  </si>
  <si>
    <t>Мельниченко Игорь Максимович</t>
  </si>
  <si>
    <t>БОГОТОЛЬСКИЙ МУНИЦИПАЛЬНЫЙ ОКРУГ</t>
  </si>
  <si>
    <t>Скворцов Арсений Дмитриевич</t>
  </si>
  <si>
    <t>ШУШЕНСКИЙ МУНИЦИПАЛЬНЫЙ ОКРУГ</t>
  </si>
  <si>
    <t>Уразбахтин Тимофей Игоревич</t>
  </si>
  <si>
    <t>Любин Павел Иванович</t>
  </si>
  <si>
    <t>Любин Николай Иванович</t>
  </si>
  <si>
    <t>Ехлаков Дамирослав Павлович</t>
  </si>
  <si>
    <t>Лобовиков Матвей Анатольевич</t>
  </si>
  <si>
    <t>Свириденко  Евгений Владимирович</t>
  </si>
  <si>
    <t>Эдельман Максим Александрович</t>
  </si>
  <si>
    <t>Голубев Олег Витальевич</t>
  </si>
  <si>
    <t>Мюльгаузен Захар Евгеньевич</t>
  </si>
  <si>
    <t>Уласевич Владислав Владимирович</t>
  </si>
  <si>
    <t>Шпаков Матвей Иванович</t>
  </si>
  <si>
    <t>Балдаков Александр Вадимович</t>
  </si>
  <si>
    <t>Печко Матвей Андреевич</t>
  </si>
  <si>
    <t>Яковлев Ярослав Иванович</t>
  </si>
  <si>
    <t>Смолин Илья Алексеевич</t>
  </si>
  <si>
    <t>БИРИЛЮССКИЙ МУНИЦИПАЛЬНЫЙ ОКРУГ</t>
  </si>
  <si>
    <t>Чотоев Элзарбек Шумкарбекович</t>
  </si>
  <si>
    <t xml:space="preserve">Репин Даниил Витальевич </t>
  </si>
  <si>
    <t>Семеняк  Вадим Михайлович</t>
  </si>
  <si>
    <t>Прилипко Арсений Витальевич</t>
  </si>
  <si>
    <t>Шукшин  Матвей Владимирович</t>
  </si>
  <si>
    <t>Бендюков Ярослав Александрович</t>
  </si>
  <si>
    <t>Антипов Александр Сергеевич</t>
  </si>
  <si>
    <t>Котов Александр Дмитриевич</t>
  </si>
  <si>
    <t>Вальваков Павел Сергеевич</t>
  </si>
  <si>
    <t>Самокрайний Алексей Сергеевич</t>
  </si>
  <si>
    <t>Сидоров Роман Назарович</t>
  </si>
  <si>
    <t>Собецкий Арсений Сергеевич</t>
  </si>
  <si>
    <t>Мелкомуков Антон Сергеевич</t>
  </si>
  <si>
    <t>Ханаков Даниил Алексеевич</t>
  </si>
  <si>
    <t>Чевычелов Савелий Владимирович</t>
  </si>
  <si>
    <t>МИНУСИНСКИЙ МУНИЦИПАЛЬНЫЙ ОКРУГ</t>
  </si>
  <si>
    <t>Зайцев Алексей Иванович</t>
  </si>
  <si>
    <t>Зоря Сергей Анатольевич</t>
  </si>
  <si>
    <t>Мещеряков Игорь Владимирович</t>
  </si>
  <si>
    <t>Сальников Виктор Иванович</t>
  </si>
  <si>
    <t>Трифонов Савелий Сергеевич</t>
  </si>
  <si>
    <t>Фомин Матвей Сергеевич</t>
  </si>
  <si>
    <t>Фролов Дмитрий Дмитриевич</t>
  </si>
  <si>
    <t>КУРАГИНСКИЙ МУНИЦИПАЛЬНЫЙ ОКРУГ</t>
  </si>
  <si>
    <t>Шалыгин Игорь Вячеславович</t>
  </si>
  <si>
    <t>Шестаков Максим Витальевич</t>
  </si>
  <si>
    <t>Терещук Роман Иванович</t>
  </si>
  <si>
    <t>Калинин Семен Николаевич</t>
  </si>
  <si>
    <t>Сараев Илья Сергеевич</t>
  </si>
  <si>
    <t>Фетисов Артем Сергеевич</t>
  </si>
  <si>
    <t>Терехов Матвей Анатольевич</t>
  </si>
  <si>
    <t>Найштедт Кирилл Александрович</t>
  </si>
  <si>
    <t>АЧИНСКИЙ МУНИЦИПАЛЬНЫЙ ОКРУГ</t>
  </si>
  <si>
    <t>Зайцев Матвей Алексеевич</t>
  </si>
  <si>
    <t>Звонков Кирилл Романович</t>
  </si>
  <si>
    <t>Кособуко Кирилл Николаевич</t>
  </si>
  <si>
    <t>Куковенко Сергей Максимович</t>
  </si>
  <si>
    <t>Остюков Алексей Сергеевич</t>
  </si>
  <si>
    <t>Шамрин Александр Сергеевич</t>
  </si>
  <si>
    <t>Шамрин Алексей Сергеевич</t>
  </si>
  <si>
    <t>Жилинский Никита Сергеевич</t>
  </si>
  <si>
    <t>Лузгин Андрей Игоревич</t>
  </si>
  <si>
    <t>Федореев Артём Сергеевич</t>
  </si>
  <si>
    <t>Дитятев Матвей Владимирович</t>
  </si>
  <si>
    <t>Драчёв Артём Алексеевич</t>
  </si>
  <si>
    <t>Нестеренко Денис Евгеньевич</t>
  </si>
  <si>
    <t>Арановский Илья Андреевич</t>
  </si>
  <si>
    <t>Айрапетьян Денис Александрович</t>
  </si>
  <si>
    <t>Логинов Максим Валентинович</t>
  </si>
  <si>
    <t>Иванцов Михаил Васильевич</t>
  </si>
  <si>
    <t>Шевелев Игорь Вадимович</t>
  </si>
  <si>
    <t>Кусков Вячеслав Олегович</t>
  </si>
  <si>
    <t>Еланский Антон Евгеньевич</t>
  </si>
  <si>
    <t>Гайворонский Илья Владиславович</t>
  </si>
  <si>
    <t>Лях Тимофей Евгеньевич</t>
  </si>
  <si>
    <t>ЕМЕЛЬЯНОВСКИЙ МУНИЦИПАЛЬНЫЙ ОКРУГ</t>
  </si>
  <si>
    <t>Ловцевич Максим Артемович</t>
  </si>
  <si>
    <t>Жигарев Кирилл Александрович</t>
  </si>
  <si>
    <t>Мехтиев Владислав Игоревич</t>
  </si>
  <si>
    <t>Куимов Максим Федорович</t>
  </si>
  <si>
    <t>Пыжьянов Владимир Александрович</t>
  </si>
  <si>
    <t>Балсуновский Ярослав Максимович</t>
  </si>
  <si>
    <t>Чернов Вячеслав Денисович</t>
  </si>
  <si>
    <t xml:space="preserve">Тужиков Владимир Валентинович </t>
  </si>
  <si>
    <t>Шейнмайер Сергей Денисович</t>
  </si>
  <si>
    <t>Миллер Владимир Дмитриевич</t>
  </si>
  <si>
    <t>Клочков Артем Евгеньевич</t>
  </si>
  <si>
    <t>Пиль Виктор Федорович</t>
  </si>
  <si>
    <t>Сибиряков Александр Иванович</t>
  </si>
  <si>
    <t>Никифоров Максим Андреевич</t>
  </si>
  <si>
    <t>Рудских Дмитрий Евгеньевич</t>
  </si>
  <si>
    <t>Пиль Сергей Федорович</t>
  </si>
  <si>
    <t>ИДРИНСКО-КРАСНОТУРАНСКИЙ МУНИЦИПАЛЬНЫЙ ОКРУГ</t>
  </si>
  <si>
    <t>Переводчиков Алексей Алексеевич</t>
  </si>
  <si>
    <t>Власов Александр Александрович</t>
  </si>
  <si>
    <t>Смоленцев Ян Семенович</t>
  </si>
  <si>
    <t>Кулаков Михаил Александрович</t>
  </si>
  <si>
    <t>Нагорный Степан Евгеньевич</t>
  </si>
  <si>
    <t>Нагорный Богдан Евгеньевич</t>
  </si>
  <si>
    <t>Петров Арсений Александрович</t>
  </si>
  <si>
    <t>Стаферов Егор Иванович</t>
  </si>
  <si>
    <t>ЕНИСЕЙСКИЙ МУНИЦИПАЛЬНЫЙ ОКРУГ</t>
  </si>
  <si>
    <t>СОСНОВОБОРСКИЙ МУНИЦИПАЛЬНЫЙ ОКРУГ</t>
  </si>
  <si>
    <t>Убилава Дмитрий Кириллович</t>
  </si>
  <si>
    <t>Цуканов Артём Алексеевич</t>
  </si>
  <si>
    <t>Ромель Денис Евгеньевич</t>
  </si>
  <si>
    <t>Штукин Данил Павлович</t>
  </si>
  <si>
    <t>Оглы Сергей Александрович</t>
  </si>
  <si>
    <t xml:space="preserve">Гузик Данил Степанович </t>
  </si>
  <si>
    <t>Новиков Артём Павлович</t>
  </si>
  <si>
    <t>Кащеев Никита Александрович</t>
  </si>
  <si>
    <t>КАНСКИЙ МУНИЦИПАЛЬНЫЙ ОКРУГ</t>
  </si>
  <si>
    <t>АБАНСКИЙ МУНИЦИПАЛЬНЫЙ ОКРУГ</t>
  </si>
  <si>
    <t>Крафт Евгений Алексеевич</t>
  </si>
  <si>
    <t>Небольсин Андрей Александрович</t>
  </si>
  <si>
    <t>Локтионов Владислапв Артемович</t>
  </si>
  <si>
    <t>Ковенский Артем Русланович</t>
  </si>
  <si>
    <t>Щербань Лев Сергеевич</t>
  </si>
  <si>
    <t>Дугин Савелий Витальевич</t>
  </si>
  <si>
    <t>Архипов Арсений Олегович</t>
  </si>
  <si>
    <t>Шакуров Рамиль Нильевич</t>
  </si>
  <si>
    <t>НАЗАРОВСКИЙ МУНИЦИПАЛЬНЫЙ ОКРУГ</t>
  </si>
  <si>
    <t>УЖУРСКИЙ МУНИЦИПАЛЬНЫЙ ОКРУГ</t>
  </si>
  <si>
    <t>СОВЕТСКИЙ РАЙОН г.Красноярска</t>
  </si>
  <si>
    <t>ЖЕЛЕЗНОДОРОЖНЫЙ РАЙОН г.Красноярска</t>
  </si>
  <si>
    <t>ЛЕНИНСКИЙ РАЙОН г.Красноярска</t>
  </si>
  <si>
    <t>Шаламай Мирослав Александрович</t>
  </si>
  <si>
    <t>Габдуллин Эмиль Ильвирович</t>
  </si>
  <si>
    <t>Шугаев Матвей Никитович</t>
  </si>
  <si>
    <t>Кельбалиев Мухаммад Хизридинович</t>
  </si>
  <si>
    <t>Пихтерев Михаил Александрович</t>
  </si>
  <si>
    <t>Кириченко Иван Евгеньевич</t>
  </si>
  <si>
    <t>Солодянников Егор Васильевич</t>
  </si>
  <si>
    <t>Тютюнин Михаил Евгеньевич</t>
  </si>
  <si>
    <t>Барков Артур Артемович</t>
  </si>
  <si>
    <t>Демидов Дмитрий Юрьевич</t>
  </si>
  <si>
    <t>Капустин Артём Евгеньевич</t>
  </si>
  <si>
    <t>Капустин Тимур Евгеньевич</t>
  </si>
  <si>
    <t>Морев Андрей Юрьевич</t>
  </si>
  <si>
    <t>Трипутин Денис Анатольевич</t>
  </si>
  <si>
    <t>Суханов Андрей Александрович</t>
  </si>
  <si>
    <t>Сердюков Александр Викторович</t>
  </si>
  <si>
    <t>Калгин Алексей Алексеевич</t>
  </si>
  <si>
    <t xml:space="preserve">Кушнарёв Егор Витальевич </t>
  </si>
  <si>
    <t>Моор Михаил Ромешович</t>
  </si>
  <si>
    <t>Чугин Даниил Вячеславович</t>
  </si>
  <si>
    <t>Пронин Максим Дмитриевич</t>
  </si>
  <si>
    <t>Ефремов Иван Александрович</t>
  </si>
  <si>
    <t>Степанов Павел Владимирович</t>
  </si>
  <si>
    <t>Герасимов Константин Дмитриевич</t>
  </si>
  <si>
    <t>Дьяков Антон Михайлович</t>
  </si>
  <si>
    <t>Глушаков Денис Олегович</t>
  </si>
  <si>
    <t>Грибушин Андрей Иванович</t>
  </si>
  <si>
    <t>Гайджес Никита Александрович</t>
  </si>
  <si>
    <t>Калоша Иван Анатольевич</t>
  </si>
  <si>
    <t>Ленинский район г.Красноярска</t>
  </si>
  <si>
    <t>Железнодорожный район г.Красноярска</t>
  </si>
  <si>
    <t>Советский район г.Красноярска</t>
  </si>
  <si>
    <t>Центральный район г.Красноярска</t>
  </si>
  <si>
    <t>Ачинский муниципальный округ</t>
  </si>
  <si>
    <t>Канский муниципальный округ</t>
  </si>
  <si>
    <t>Енисейский муниципальный округ</t>
  </si>
  <si>
    <t>г.Норильск</t>
  </si>
  <si>
    <t>Сосновоборский муниципальный округ</t>
  </si>
  <si>
    <t>Шарыповский муниципальный округ</t>
  </si>
  <si>
    <t>Абанский муниципальный округ</t>
  </si>
  <si>
    <t>Балахтинско-Новоселовский муниципальный округ</t>
  </si>
  <si>
    <t>Боготольский муниципальный округ</t>
  </si>
  <si>
    <t>Емельяновский муниципальный округ</t>
  </si>
  <si>
    <t>Иланско-Нижнеингашский муниципальный округ</t>
  </si>
  <si>
    <t>Идринско-Краснотуранский муниципальный округ</t>
  </si>
  <si>
    <t>Каратузский муниципальный округ</t>
  </si>
  <si>
    <t>Курагинский муниципальный округ</t>
  </si>
  <si>
    <t>Назаровский муниципальный округ</t>
  </si>
  <si>
    <t>Северо-Енисейский муниципальный округ</t>
  </si>
  <si>
    <t>Ужурский муниципальный округ</t>
  </si>
  <si>
    <t>Скифов Владислав Павлович</t>
  </si>
  <si>
    <t>Минусинский муниципальный округ</t>
  </si>
  <si>
    <t>Ирбейско-Саянский муниципальный округ</t>
  </si>
  <si>
    <t>Шушенский муниципальный округ</t>
  </si>
  <si>
    <t>Бирилюсский муниципальный округ</t>
  </si>
  <si>
    <t>Попков Назар Александрович</t>
  </si>
  <si>
    <t>Муратов Кирилл Александрович</t>
  </si>
  <si>
    <t>Марунич Федор Антонович</t>
  </si>
  <si>
    <t>Казначееев Владимир Дмитриевич</t>
  </si>
  <si>
    <t>Шнайдер Константин Андреевич</t>
  </si>
  <si>
    <t>Карпенко Вачеслав Евгеньевич</t>
  </si>
  <si>
    <t>Жигляев Никита Алексеевич</t>
  </si>
  <si>
    <t>Иль Захар Александрович</t>
  </si>
  <si>
    <t>Костюков Иван Сергеевич</t>
  </si>
  <si>
    <t>Тютерев Данила Петрович</t>
  </si>
  <si>
    <t>очки в табл.</t>
  </si>
  <si>
    <t>зачетный результат</t>
  </si>
  <si>
    <t>результат</t>
  </si>
  <si>
    <t>стрельба из пневматической винтовки</t>
  </si>
  <si>
    <t xml:space="preserve">ЦЕНТРАЛЬНЫЙ РАЙОН г.Красноярск </t>
  </si>
  <si>
    <t>ОЧКИ КОМАНД</t>
  </si>
  <si>
    <t>Е.Д. Ядринкина</t>
  </si>
  <si>
    <t>неявка</t>
  </si>
  <si>
    <t xml:space="preserve">16  мая 2026 года  </t>
  </si>
  <si>
    <t xml:space="preserve">                                                                           </t>
  </si>
  <si>
    <t xml:space="preserve">  г.Красноярск</t>
  </si>
  <si>
    <t xml:space="preserve">фамилия, имя, отчество </t>
  </si>
  <si>
    <t>в/к</t>
  </si>
  <si>
    <t>Большемуртинско-Сухобузимский муниципальный округ</t>
  </si>
  <si>
    <t xml:space="preserve">Манско-Уярский муниципальный округ </t>
  </si>
  <si>
    <t>16 мая 2026</t>
  </si>
  <si>
    <t>Стрельба из пневматической винтовки</t>
  </si>
  <si>
    <t xml:space="preserve">ПРОТОКОЛ личных результатов </t>
  </si>
  <si>
    <t xml:space="preserve">16 мая 2026 года </t>
  </si>
  <si>
    <t xml:space="preserve">                                                                                                                                  </t>
  </si>
  <si>
    <t>№ нагр.</t>
  </si>
  <si>
    <t>Командные 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</si>
</sst>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;@"/>
  </numFmts>
  <fonts count="64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8"/>
      <name val="Bookman Old Style"/>
      <family val="1"/>
      <charset val="204"/>
    </font>
    <font>
      <b/>
      <sz val="16"/>
      <name val="Bookman Old Style"/>
      <family val="1"/>
      <charset val="204"/>
    </font>
    <font>
      <b/>
      <sz val="12"/>
      <name val="Bookman Old Style"/>
      <family val="1"/>
      <charset val="204"/>
    </font>
    <font>
      <b/>
      <u/>
      <sz val="16"/>
      <name val="Bookman Old Style"/>
      <family val="1"/>
      <charset val="204"/>
    </font>
    <font>
      <sz val="14"/>
      <name val="Bookman Old Style"/>
      <family val="1"/>
      <charset val="204"/>
    </font>
    <font>
      <sz val="12"/>
      <name val="Bookman Old Style"/>
      <family val="1"/>
      <charset val="204"/>
    </font>
    <font>
      <sz val="10"/>
      <name val="Bookman Old Style"/>
      <family val="1"/>
      <charset val="204"/>
    </font>
    <font>
      <b/>
      <sz val="14"/>
      <name val="Bookman Old Style"/>
      <family val="1"/>
      <charset val="204"/>
    </font>
    <font>
      <b/>
      <sz val="10"/>
      <name val="Bookman Old Style"/>
      <family val="1"/>
      <charset val="204"/>
    </font>
    <font>
      <b/>
      <sz val="9"/>
      <name val="Bookman Old Style"/>
      <family val="1"/>
      <charset val="204"/>
    </font>
    <font>
      <sz val="11"/>
      <name val="Bookman Old Style"/>
      <family val="1"/>
      <charset val="204"/>
    </font>
    <font>
      <b/>
      <sz val="11"/>
      <name val="Bookman Old Style"/>
      <family val="1"/>
      <charset val="204"/>
    </font>
    <font>
      <b/>
      <u/>
      <sz val="12"/>
      <name val="Bookman Old Style"/>
      <family val="1"/>
      <charset val="204"/>
    </font>
    <font>
      <sz val="16"/>
      <name val="Bookman Old Style"/>
      <family val="1"/>
      <charset val="204"/>
    </font>
    <font>
      <sz val="9"/>
      <name val="Bookman Old Style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6"/>
      <name val="Arial"/>
      <family val="2"/>
      <charset val="204"/>
    </font>
    <font>
      <sz val="13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212121"/>
      <name val="Times New Roman"/>
      <family val="1"/>
      <charset val="204"/>
    </font>
    <font>
      <sz val="12"/>
      <color rgb="FF131313"/>
      <name val="Times New Roman"/>
      <family val="1"/>
      <charset val="204"/>
    </font>
    <font>
      <sz val="12"/>
      <color rgb="FF0F0F0F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24"/>
      <name val="Arial"/>
      <family val="2"/>
      <charset val="204"/>
    </font>
    <font>
      <b/>
      <sz val="18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b/>
      <i/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rgb="FF212121"/>
      <name val="Arial"/>
      <family val="2"/>
      <charset val="204"/>
    </font>
    <font>
      <sz val="14"/>
      <color rgb="FF131313"/>
      <name val="Arial"/>
      <family val="2"/>
      <charset val="204"/>
    </font>
    <font>
      <sz val="14"/>
      <color rgb="FF0F0F0F"/>
      <name val="Arial"/>
      <family val="2"/>
      <charset val="204"/>
    </font>
    <font>
      <b/>
      <sz val="22"/>
      <name val="Arial"/>
      <family val="2"/>
      <charset val="204"/>
    </font>
    <font>
      <sz val="18"/>
      <name val="Arial"/>
      <family val="2"/>
      <charset val="204"/>
    </font>
    <font>
      <b/>
      <u/>
      <sz val="12"/>
      <name val="Arial"/>
      <family val="2"/>
      <charset val="204"/>
    </font>
    <font>
      <b/>
      <i/>
      <sz val="16"/>
      <name val="Arial"/>
      <family val="2"/>
      <charset val="204"/>
    </font>
    <font>
      <i/>
      <sz val="16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9">
    <xf numFmtId="0" fontId="0" fillId="0" borderId="0" xfId="0"/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0" fontId="9" fillId="0" borderId="0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8" fillId="0" borderId="23" xfId="0" applyFont="1" applyFill="1" applyBorder="1" applyAlignment="1">
      <alignment horizontal="left" vertical="center"/>
    </xf>
    <xf numFmtId="0" fontId="18" fillId="0" borderId="23" xfId="0" applyFont="1" applyFill="1" applyBorder="1"/>
    <xf numFmtId="0" fontId="19" fillId="0" borderId="23" xfId="0" applyFont="1" applyBorder="1"/>
    <xf numFmtId="0" fontId="19" fillId="0" borderId="24" xfId="0" applyFont="1" applyBorder="1"/>
    <xf numFmtId="0" fontId="12" fillId="0" borderId="1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8" fillId="0" borderId="22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" fontId="8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/>
    </xf>
    <xf numFmtId="0" fontId="20" fillId="0" borderId="3" xfId="0" applyFont="1" applyFill="1" applyBorder="1" applyAlignment="1"/>
    <xf numFmtId="0" fontId="23" fillId="0" borderId="3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3" fillId="0" borderId="3" xfId="0" applyFont="1" applyFill="1" applyBorder="1" applyAlignment="1">
      <alignment horizontal="left" wrapText="1"/>
    </xf>
    <xf numFmtId="4" fontId="14" fillId="0" borderId="3" xfId="0" applyNumberFormat="1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vertical="center"/>
    </xf>
    <xf numFmtId="14" fontId="28" fillId="0" borderId="3" xfId="0" applyNumberFormat="1" applyFont="1" applyFill="1" applyBorder="1" applyAlignment="1">
      <alignment vertical="center" wrapText="1"/>
    </xf>
    <xf numFmtId="14" fontId="27" fillId="0" borderId="3" xfId="0" applyNumberFormat="1" applyFont="1" applyFill="1" applyBorder="1" applyAlignment="1">
      <alignment vertical="center" wrapText="1"/>
    </xf>
    <xf numFmtId="14" fontId="27" fillId="0" borderId="3" xfId="0" applyNumberFormat="1" applyFont="1" applyFill="1" applyBorder="1" applyAlignment="1">
      <alignment wrapText="1"/>
    </xf>
    <xf numFmtId="0" fontId="25" fillId="2" borderId="0" xfId="0" applyFont="1" applyFill="1" applyBorder="1" applyAlignment="1">
      <alignment horizontal="left"/>
    </xf>
    <xf numFmtId="0" fontId="25" fillId="0" borderId="0" xfId="0" applyFont="1"/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0" fontId="28" fillId="0" borderId="3" xfId="0" applyFont="1" applyFill="1" applyBorder="1" applyAlignment="1">
      <alignment wrapText="1"/>
    </xf>
    <xf numFmtId="0" fontId="8" fillId="4" borderId="7" xfId="0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Border="1" applyAlignment="1">
      <alignment vertical="center" wrapText="1"/>
    </xf>
    <xf numFmtId="0" fontId="32" fillId="0" borderId="0" xfId="0" applyFont="1"/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4" fillId="2" borderId="0" xfId="0" applyFont="1" applyFill="1" applyBorder="1" applyAlignment="1">
      <alignment horizontal="left"/>
    </xf>
    <xf numFmtId="0" fontId="34" fillId="0" borderId="0" xfId="0" applyFont="1"/>
    <xf numFmtId="0" fontId="32" fillId="0" borderId="0" xfId="0" applyFont="1" applyAlignment="1">
      <alignment wrapText="1"/>
    </xf>
    <xf numFmtId="0" fontId="32" fillId="0" borderId="0" xfId="0" applyFont="1" applyBorder="1" applyAlignment="1">
      <alignment horizontal="center" vertical="center"/>
    </xf>
    <xf numFmtId="0" fontId="37" fillId="0" borderId="49" xfId="0" applyFont="1" applyFill="1" applyBorder="1" applyAlignment="1">
      <alignment vertical="center"/>
    </xf>
    <xf numFmtId="0" fontId="37" fillId="0" borderId="49" xfId="0" applyNumberFormat="1" applyFont="1" applyFill="1" applyBorder="1" applyAlignment="1">
      <alignment horizontal="center" vertical="center"/>
    </xf>
    <xf numFmtId="0" fontId="37" fillId="0" borderId="49" xfId="0" applyNumberFormat="1" applyFont="1" applyFill="1" applyBorder="1" applyAlignment="1">
      <alignment vertical="center"/>
    </xf>
    <xf numFmtId="0" fontId="38" fillId="0" borderId="3" xfId="0" applyFont="1" applyBorder="1" applyAlignment="1">
      <alignment vertical="center" wrapText="1"/>
    </xf>
    <xf numFmtId="0" fontId="21" fillId="0" borderId="3" xfId="0" applyFont="1" applyFill="1" applyBorder="1" applyAlignment="1">
      <alignment vertical="center"/>
    </xf>
    <xf numFmtId="4" fontId="32" fillId="0" borderId="0" xfId="0" applyNumberFormat="1" applyFont="1" applyBorder="1" applyAlignment="1">
      <alignment horizontal="center" vertical="center"/>
    </xf>
    <xf numFmtId="0" fontId="32" fillId="2" borderId="0" xfId="0" applyNumberFormat="1" applyFont="1" applyFill="1" applyBorder="1" applyAlignment="1">
      <alignment horizontal="center" vertical="center"/>
    </xf>
    <xf numFmtId="4" fontId="29" fillId="2" borderId="0" xfId="0" applyNumberFormat="1" applyFont="1" applyFill="1" applyBorder="1" applyAlignment="1">
      <alignment horizontal="center" vertical="center"/>
    </xf>
    <xf numFmtId="3" fontId="29" fillId="2" borderId="0" xfId="0" applyNumberFormat="1" applyFont="1" applyFill="1" applyBorder="1" applyAlignment="1">
      <alignment horizontal="center" vertical="center"/>
    </xf>
    <xf numFmtId="0" fontId="32" fillId="0" borderId="0" xfId="0" applyNumberFormat="1" applyFont="1" applyBorder="1" applyAlignment="1">
      <alignment horizontal="center" vertical="center"/>
    </xf>
    <xf numFmtId="0" fontId="22" fillId="5" borderId="3" xfId="0" applyFont="1" applyFill="1" applyBorder="1" applyAlignment="1">
      <alignment vertical="center" wrapText="1"/>
    </xf>
    <xf numFmtId="0" fontId="42" fillId="5" borderId="3" xfId="0" applyFont="1" applyFill="1" applyBorder="1" applyAlignment="1">
      <alignment vertical="center" wrapText="1"/>
    </xf>
    <xf numFmtId="0" fontId="43" fillId="5" borderId="3" xfId="0" applyFont="1" applyFill="1" applyBorder="1" applyAlignment="1">
      <alignment vertical="center" wrapText="1"/>
    </xf>
    <xf numFmtId="0" fontId="38" fillId="5" borderId="3" xfId="0" applyFont="1" applyFill="1" applyBorder="1" applyAlignment="1">
      <alignment vertical="center" wrapText="1"/>
    </xf>
    <xf numFmtId="0" fontId="44" fillId="5" borderId="3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35" fillId="0" borderId="0" xfId="0" applyNumberFormat="1" applyFont="1" applyBorder="1" applyAlignment="1">
      <alignment horizontal="center" vertical="center"/>
    </xf>
    <xf numFmtId="0" fontId="34" fillId="0" borderId="0" xfId="0" applyNumberFormat="1" applyFont="1" applyAlignment="1">
      <alignment horizontal="center"/>
    </xf>
    <xf numFmtId="0" fontId="21" fillId="5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6" fillId="0" borderId="3" xfId="0" applyNumberFormat="1" applyFont="1" applyFill="1" applyBorder="1" applyAlignment="1">
      <alignment horizontal="center" vertical="center"/>
    </xf>
    <xf numFmtId="0" fontId="36" fillId="5" borderId="3" xfId="0" applyNumberFormat="1" applyFont="1" applyFill="1" applyBorder="1" applyAlignment="1">
      <alignment horizontal="center" vertical="center"/>
    </xf>
    <xf numFmtId="0" fontId="37" fillId="0" borderId="49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8" fillId="0" borderId="3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0" fontId="32" fillId="0" borderId="3" xfId="0" applyNumberFormat="1" applyFont="1" applyFill="1" applyBorder="1" applyAlignment="1">
      <alignment horizontal="center" vertical="center"/>
    </xf>
    <xf numFmtId="0" fontId="24" fillId="0" borderId="3" xfId="0" applyNumberFormat="1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vertical="center" wrapText="1"/>
    </xf>
    <xf numFmtId="0" fontId="24" fillId="0" borderId="3" xfId="0" applyNumberFormat="1" applyFont="1" applyFill="1" applyBorder="1" applyAlignment="1">
      <alignment horizontal="center"/>
    </xf>
    <xf numFmtId="0" fontId="21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/>
    </xf>
    <xf numFmtId="0" fontId="26" fillId="0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center"/>
    </xf>
    <xf numFmtId="0" fontId="38" fillId="0" borderId="3" xfId="0" applyFont="1" applyFill="1" applyBorder="1" applyAlignment="1">
      <alignment horizontal="justify" vertical="center" wrapText="1"/>
    </xf>
    <xf numFmtId="0" fontId="21" fillId="0" borderId="3" xfId="0" applyFont="1" applyFill="1" applyBorder="1" applyAlignment="1"/>
    <xf numFmtId="0" fontId="30" fillId="0" borderId="3" xfId="0" applyNumberFormat="1" applyFont="1" applyFill="1" applyBorder="1" applyAlignment="1">
      <alignment horizontal="center" vertical="center" wrapText="1"/>
    </xf>
    <xf numFmtId="0" fontId="39" fillId="0" borderId="3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/>
    </xf>
    <xf numFmtId="0" fontId="40" fillId="0" borderId="3" xfId="0" applyNumberFormat="1" applyFont="1" applyFill="1" applyBorder="1" applyAlignment="1">
      <alignment horizontal="center" wrapText="1"/>
    </xf>
    <xf numFmtId="14" fontId="24" fillId="0" borderId="3" xfId="0" applyNumberFormat="1" applyFont="1" applyFill="1" applyBorder="1" applyAlignment="1">
      <alignment horizontal="left" vertical="center" wrapText="1"/>
    </xf>
    <xf numFmtId="14" fontId="24" fillId="0" borderId="3" xfId="0" applyNumberFormat="1" applyFont="1" applyFill="1" applyBorder="1" applyAlignment="1">
      <alignment horizontal="left" wrapText="1"/>
    </xf>
    <xf numFmtId="14" fontId="40" fillId="0" borderId="3" xfId="0" applyNumberFormat="1" applyFont="1" applyFill="1" applyBorder="1" applyAlignment="1">
      <alignment horizontal="left" vertical="center" wrapText="1"/>
    </xf>
    <xf numFmtId="14" fontId="31" fillId="0" borderId="3" xfId="0" applyNumberFormat="1" applyFont="1" applyFill="1" applyBorder="1" applyAlignment="1">
      <alignment horizontal="left" vertical="center" wrapText="1"/>
    </xf>
    <xf numFmtId="14" fontId="39" fillId="0" borderId="3" xfId="0" applyNumberFormat="1" applyFont="1" applyFill="1" applyBorder="1" applyAlignment="1">
      <alignment horizontal="left" vertical="center" wrapText="1"/>
    </xf>
    <xf numFmtId="0" fontId="39" fillId="0" borderId="3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14" fontId="24" fillId="5" borderId="3" xfId="0" applyNumberFormat="1" applyFont="1" applyFill="1" applyBorder="1" applyAlignment="1">
      <alignment horizontal="left" vertical="center" wrapText="1"/>
    </xf>
    <xf numFmtId="0" fontId="22" fillId="5" borderId="3" xfId="0" applyNumberFormat="1" applyFont="1" applyFill="1" applyBorder="1" applyAlignment="1">
      <alignment horizontal="center" vertical="center" wrapText="1"/>
    </xf>
    <xf numFmtId="14" fontId="21" fillId="5" borderId="3" xfId="0" applyNumberFormat="1" applyFont="1" applyFill="1" applyBorder="1" applyAlignment="1">
      <alignment horizontal="left" vertical="center" wrapText="1"/>
    </xf>
    <xf numFmtId="14" fontId="29" fillId="5" borderId="3" xfId="0" applyNumberFormat="1" applyFont="1" applyFill="1" applyBorder="1" applyAlignment="1">
      <alignment vertical="center" wrapText="1"/>
    </xf>
    <xf numFmtId="0" fontId="29" fillId="5" borderId="3" xfId="0" applyNumberFormat="1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vertical="center" wrapText="1"/>
    </xf>
    <xf numFmtId="0" fontId="36" fillId="0" borderId="3" xfId="0" applyNumberFormat="1" applyFont="1" applyFill="1" applyBorder="1" applyAlignment="1">
      <alignment horizontal="center" vertical="center"/>
    </xf>
    <xf numFmtId="0" fontId="36" fillId="0" borderId="7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11" fillId="0" borderId="39" xfId="0" applyNumberFormat="1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47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vertical="center"/>
    </xf>
    <xf numFmtId="4" fontId="45" fillId="0" borderId="0" xfId="0" applyNumberFormat="1" applyFont="1" applyFill="1" applyBorder="1" applyAlignment="1">
      <alignment horizontal="center" vertical="center"/>
    </xf>
    <xf numFmtId="3" fontId="45" fillId="0" borderId="34" xfId="0" applyNumberFormat="1" applyFont="1" applyFill="1" applyBorder="1" applyAlignment="1">
      <alignment horizontal="center" vertical="center"/>
    </xf>
    <xf numFmtId="4" fontId="45" fillId="0" borderId="5" xfId="0" applyNumberFormat="1" applyFont="1" applyFill="1" applyBorder="1" applyAlignment="1">
      <alignment horizontal="center" vertical="center"/>
    </xf>
    <xf numFmtId="4" fontId="45" fillId="0" borderId="3" xfId="0" applyNumberFormat="1" applyFont="1" applyFill="1" applyBorder="1" applyAlignment="1">
      <alignment horizontal="center" vertical="center"/>
    </xf>
    <xf numFmtId="4" fontId="45" fillId="0" borderId="10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4" fontId="45" fillId="0" borderId="42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/>
    <xf numFmtId="4" fontId="45" fillId="0" borderId="33" xfId="0" applyNumberFormat="1" applyFont="1" applyFill="1" applyBorder="1" applyAlignment="1">
      <alignment horizontal="center" vertical="center"/>
    </xf>
    <xf numFmtId="4" fontId="45" fillId="0" borderId="7" xfId="0" applyNumberFormat="1" applyFont="1" applyFill="1" applyBorder="1" applyAlignment="1">
      <alignment horizontal="center" vertical="center"/>
    </xf>
    <xf numFmtId="4" fontId="45" fillId="0" borderId="45" xfId="0" applyNumberFormat="1" applyFont="1" applyFill="1" applyBorder="1" applyAlignment="1">
      <alignment horizontal="center" vertical="center"/>
    </xf>
    <xf numFmtId="0" fontId="45" fillId="0" borderId="33" xfId="0" applyFont="1" applyFill="1" applyBorder="1" applyAlignment="1">
      <alignment horizontal="left"/>
    </xf>
    <xf numFmtId="0" fontId="23" fillId="0" borderId="18" xfId="0" applyNumberFormat="1" applyFont="1" applyFill="1" applyBorder="1" applyAlignment="1">
      <alignment horizontal="center" vertical="center" wrapText="1"/>
    </xf>
    <xf numFmtId="0" fontId="23" fillId="0" borderId="19" xfId="0" applyNumberFormat="1" applyFont="1" applyFill="1" applyBorder="1" applyAlignment="1">
      <alignment horizontal="center" vertical="center" wrapText="1"/>
    </xf>
    <xf numFmtId="0" fontId="46" fillId="0" borderId="0" xfId="0" applyFont="1"/>
    <xf numFmtId="0" fontId="51" fillId="0" borderId="33" xfId="0" applyFont="1" applyFill="1" applyBorder="1" applyAlignment="1">
      <alignment horizontal="left" vertical="center" wrapText="1"/>
    </xf>
    <xf numFmtId="0" fontId="51" fillId="0" borderId="61" xfId="0" applyFont="1" applyFill="1" applyBorder="1" applyAlignment="1">
      <alignment horizontal="left" vertical="center" wrapText="1"/>
    </xf>
    <xf numFmtId="0" fontId="45" fillId="0" borderId="33" xfId="0" applyFont="1" applyFill="1" applyBorder="1" applyAlignment="1">
      <alignment horizontal="left" vertical="center" wrapText="1"/>
    </xf>
    <xf numFmtId="0" fontId="45" fillId="0" borderId="61" xfId="0" applyFont="1" applyFill="1" applyBorder="1" applyAlignment="1">
      <alignment horizontal="left" vertical="center" wrapText="1"/>
    </xf>
    <xf numFmtId="4" fontId="45" fillId="0" borderId="18" xfId="0" applyNumberFormat="1" applyFont="1" applyFill="1" applyBorder="1" applyAlignment="1">
      <alignment horizontal="center" vertical="center"/>
    </xf>
    <xf numFmtId="4" fontId="45" fillId="0" borderId="19" xfId="0" applyNumberFormat="1" applyFont="1" applyFill="1" applyBorder="1" applyAlignment="1">
      <alignment horizontal="center" vertical="center"/>
    </xf>
    <xf numFmtId="4" fontId="45" fillId="0" borderId="20" xfId="0" applyNumberFormat="1" applyFont="1" applyFill="1" applyBorder="1" applyAlignment="1">
      <alignment horizontal="center" vertical="center"/>
    </xf>
    <xf numFmtId="4" fontId="45" fillId="6" borderId="49" xfId="0" applyNumberFormat="1" applyFont="1" applyFill="1" applyBorder="1" applyAlignment="1">
      <alignment horizontal="center" vertical="center"/>
    </xf>
    <xf numFmtId="0" fontId="45" fillId="0" borderId="33" xfId="0" applyFont="1" applyFill="1" applyBorder="1" applyAlignment="1">
      <alignment horizontal="left" vertical="center" wrapText="1"/>
    </xf>
    <xf numFmtId="0" fontId="45" fillId="0" borderId="61" xfId="0" applyFont="1" applyFill="1" applyBorder="1" applyAlignment="1">
      <alignment horizontal="left" vertical="center" wrapText="1"/>
    </xf>
    <xf numFmtId="4" fontId="45" fillId="0" borderId="49" xfId="0" applyNumberFormat="1" applyFont="1" applyFill="1" applyBorder="1" applyAlignment="1">
      <alignment horizontal="center" vertical="center"/>
    </xf>
    <xf numFmtId="4" fontId="45" fillId="0" borderId="35" xfId="0" applyNumberFormat="1" applyFont="1" applyFill="1" applyBorder="1" applyAlignment="1">
      <alignment horizontal="center" vertical="center"/>
    </xf>
    <xf numFmtId="0" fontId="23" fillId="0" borderId="20" xfId="0" applyNumberFormat="1" applyFont="1" applyFill="1" applyBorder="1" applyAlignment="1">
      <alignment horizontal="center" vertical="center" wrapText="1"/>
    </xf>
    <xf numFmtId="4" fontId="45" fillId="0" borderId="36" xfId="0" applyNumberFormat="1" applyFont="1" applyFill="1" applyBorder="1" applyAlignment="1">
      <alignment horizontal="center" vertical="center"/>
    </xf>
    <xf numFmtId="0" fontId="20" fillId="0" borderId="18" xfId="0" applyNumberFormat="1" applyFont="1" applyFill="1" applyBorder="1" applyAlignment="1">
      <alignment horizontal="center" vertical="center" wrapText="1"/>
    </xf>
    <xf numFmtId="0" fontId="20" fillId="0" borderId="19" xfId="0" applyNumberFormat="1" applyFont="1" applyFill="1" applyBorder="1" applyAlignment="1">
      <alignment horizontal="center" vertical="center" wrapText="1"/>
    </xf>
    <xf numFmtId="0" fontId="20" fillId="0" borderId="20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4" fontId="45" fillId="0" borderId="59" xfId="0" applyNumberFormat="1" applyFont="1" applyFill="1" applyBorder="1" applyAlignment="1">
      <alignment horizontal="center" vertical="center"/>
    </xf>
    <xf numFmtId="14" fontId="20" fillId="6" borderId="0" xfId="0" applyNumberFormat="1" applyFont="1" applyFill="1" applyBorder="1" applyAlignment="1">
      <alignment horizontal="center" vertical="center" wrapText="1"/>
    </xf>
    <xf numFmtId="0" fontId="20" fillId="6" borderId="0" xfId="0" applyNumberFormat="1" applyFont="1" applyFill="1" applyBorder="1" applyAlignment="1">
      <alignment horizontal="center" vertical="center" wrapText="1"/>
    </xf>
    <xf numFmtId="0" fontId="20" fillId="0" borderId="59" xfId="0" applyNumberFormat="1" applyFont="1" applyFill="1" applyBorder="1" applyAlignment="1">
      <alignment horizontal="center" vertical="center" wrapText="1"/>
    </xf>
    <xf numFmtId="4" fontId="45" fillId="0" borderId="25" xfId="0" applyNumberFormat="1" applyFont="1" applyFill="1" applyBorder="1" applyAlignment="1">
      <alignment horizontal="center" vertical="center"/>
    </xf>
    <xf numFmtId="0" fontId="20" fillId="0" borderId="67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/>
    </xf>
    <xf numFmtId="4" fontId="45" fillId="0" borderId="4" xfId="0" applyNumberFormat="1" applyFont="1" applyFill="1" applyBorder="1" applyAlignment="1">
      <alignment horizontal="center" vertical="top"/>
    </xf>
    <xf numFmtId="0" fontId="45" fillId="0" borderId="42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horizontal="center" vertical="center"/>
    </xf>
    <xf numFmtId="3" fontId="20" fillId="2" borderId="0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/>
    <xf numFmtId="0" fontId="45" fillId="0" borderId="9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45" fillId="0" borderId="11" xfId="0" applyFont="1" applyFill="1" applyBorder="1" applyAlignment="1">
      <alignment horizontal="center" vertical="center"/>
    </xf>
    <xf numFmtId="0" fontId="45" fillId="0" borderId="10" xfId="0" applyNumberFormat="1" applyFont="1" applyFill="1" applyBorder="1" applyAlignment="1">
      <alignment horizontal="center" vertical="center"/>
    </xf>
    <xf numFmtId="0" fontId="45" fillId="0" borderId="30" xfId="0" applyFont="1" applyFill="1" applyBorder="1" applyAlignment="1">
      <alignment horizontal="center" vertical="center"/>
    </xf>
    <xf numFmtId="0" fontId="45" fillId="0" borderId="0" xfId="0" applyNumberFormat="1" applyFont="1" applyFill="1" applyBorder="1" applyAlignment="1">
      <alignment horizontal="center" vertical="center"/>
    </xf>
    <xf numFmtId="0" fontId="23" fillId="0" borderId="52" xfId="0" applyFont="1" applyBorder="1" applyAlignment="1">
      <alignment vertical="center" wrapText="1"/>
    </xf>
    <xf numFmtId="0" fontId="20" fillId="0" borderId="9" xfId="0" applyFont="1" applyFill="1" applyBorder="1" applyAlignment="1">
      <alignment horizontal="center" vertical="center"/>
    </xf>
    <xf numFmtId="0" fontId="45" fillId="0" borderId="5" xfId="0" applyNumberFormat="1" applyFont="1" applyFill="1" applyBorder="1" applyAlignment="1">
      <alignment horizontal="center" vertical="center"/>
    </xf>
    <xf numFmtId="4" fontId="45" fillId="0" borderId="5" xfId="0" applyNumberFormat="1" applyFont="1" applyFill="1" applyBorder="1" applyAlignment="1">
      <alignment horizontal="center" vertical="center"/>
    </xf>
    <xf numFmtId="0" fontId="45" fillId="0" borderId="5" xfId="0" applyNumberFormat="1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45" fillId="0" borderId="3" xfId="0" applyNumberFormat="1" applyFont="1" applyFill="1" applyBorder="1" applyAlignment="1">
      <alignment horizontal="center" vertical="center"/>
    </xf>
    <xf numFmtId="4" fontId="45" fillId="0" borderId="3" xfId="0" applyNumberFormat="1" applyFont="1" applyFill="1" applyBorder="1" applyAlignment="1">
      <alignment horizontal="center" vertical="center"/>
    </xf>
    <xf numFmtId="0" fontId="45" fillId="0" borderId="3" xfId="0" applyNumberFormat="1" applyFont="1" applyFill="1" applyBorder="1" applyAlignment="1">
      <alignment horizontal="center" vertical="center"/>
    </xf>
    <xf numFmtId="4" fontId="20" fillId="0" borderId="0" xfId="0" applyNumberFormat="1" applyFont="1" applyBorder="1" applyAlignment="1">
      <alignment horizontal="center" vertical="center"/>
    </xf>
    <xf numFmtId="0" fontId="23" fillId="0" borderId="53" xfId="0" applyFont="1" applyBorder="1" applyAlignment="1">
      <alignment vertical="center" wrapText="1"/>
    </xf>
    <xf numFmtId="0" fontId="23" fillId="0" borderId="28" xfId="0" applyFont="1" applyBorder="1"/>
    <xf numFmtId="0" fontId="20" fillId="0" borderId="11" xfId="0" applyFont="1" applyFill="1" applyBorder="1" applyAlignment="1">
      <alignment horizontal="center" vertical="center"/>
    </xf>
    <xf numFmtId="4" fontId="45" fillId="0" borderId="10" xfId="0" applyNumberFormat="1" applyFont="1" applyFill="1" applyBorder="1" applyAlignment="1">
      <alignment horizontal="center" vertical="center"/>
    </xf>
    <xf numFmtId="0" fontId="45" fillId="0" borderId="10" xfId="0" applyNumberFormat="1" applyFont="1" applyFill="1" applyBorder="1" applyAlignment="1">
      <alignment horizontal="center" vertical="center"/>
    </xf>
    <xf numFmtId="0" fontId="45" fillId="0" borderId="35" xfId="0" applyNumberFormat="1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0" fontId="20" fillId="0" borderId="18" xfId="0" applyNumberFormat="1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19" xfId="0" applyNumberFormat="1" applyFont="1" applyFill="1" applyBorder="1" applyAlignment="1">
      <alignment horizontal="center" vertical="center"/>
    </xf>
    <xf numFmtId="4" fontId="20" fillId="0" borderId="0" xfId="0" applyNumberFormat="1" applyFont="1" applyBorder="1" applyAlignment="1">
      <alignment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20" xfId="0" applyNumberFormat="1" applyFont="1" applyFill="1" applyBorder="1" applyAlignment="1">
      <alignment horizontal="center" vertical="center"/>
    </xf>
    <xf numFmtId="0" fontId="45" fillId="0" borderId="36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 wrapText="1"/>
    </xf>
    <xf numFmtId="0" fontId="53" fillId="0" borderId="5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35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0" fillId="0" borderId="25" xfId="0" applyNumberFormat="1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/>
    </xf>
    <xf numFmtId="164" fontId="45" fillId="0" borderId="0" xfId="0" applyNumberFormat="1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45" fillId="0" borderId="33" xfId="0" applyFont="1" applyFill="1" applyBorder="1" applyAlignment="1">
      <alignment horizontal="center" vertical="center"/>
    </xf>
    <xf numFmtId="0" fontId="45" fillId="0" borderId="33" xfId="0" applyNumberFormat="1" applyFont="1" applyFill="1" applyBorder="1" applyAlignment="1">
      <alignment horizontal="center" vertical="center"/>
    </xf>
    <xf numFmtId="0" fontId="45" fillId="0" borderId="4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45" fillId="0" borderId="45" xfId="0" applyNumberFormat="1" applyFont="1" applyFill="1" applyBorder="1" applyAlignment="1">
      <alignment horizontal="center" vertical="center"/>
    </xf>
    <xf numFmtId="0" fontId="45" fillId="0" borderId="56" xfId="0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0" fontId="52" fillId="0" borderId="10" xfId="0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54" xfId="0" applyFont="1" applyFill="1" applyBorder="1" applyAlignment="1">
      <alignment horizontal="center" vertical="center"/>
    </xf>
    <xf numFmtId="0" fontId="20" fillId="0" borderId="10" xfId="0" applyNumberFormat="1" applyFont="1" applyFill="1" applyBorder="1" applyAlignment="1">
      <alignment horizontal="center" vertical="center"/>
    </xf>
    <xf numFmtId="0" fontId="45" fillId="0" borderId="25" xfId="0" applyNumberFormat="1" applyFont="1" applyFill="1" applyBorder="1" applyAlignment="1">
      <alignment horizontal="center" vertical="center"/>
    </xf>
    <xf numFmtId="0" fontId="54" fillId="0" borderId="18" xfId="0" applyNumberFormat="1" applyFont="1" applyFill="1" applyBorder="1" applyAlignment="1">
      <alignment horizontal="center" vertical="center"/>
    </xf>
    <xf numFmtId="0" fontId="54" fillId="0" borderId="19" xfId="0" applyNumberFormat="1" applyFont="1" applyFill="1" applyBorder="1" applyAlignment="1">
      <alignment horizontal="center" vertical="center" wrapText="1"/>
    </xf>
    <xf numFmtId="0" fontId="54" fillId="0" borderId="19" xfId="0" applyNumberFormat="1" applyFont="1" applyFill="1" applyBorder="1" applyAlignment="1">
      <alignment horizontal="center" vertical="center"/>
    </xf>
    <xf numFmtId="0" fontId="54" fillId="0" borderId="20" xfId="0" applyNumberFormat="1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3" xfId="0" applyNumberFormat="1" applyFont="1" applyFill="1" applyBorder="1" applyAlignment="1">
      <alignment horizontal="center"/>
    </xf>
    <xf numFmtId="0" fontId="20" fillId="0" borderId="10" xfId="0" applyNumberFormat="1" applyFont="1" applyFill="1" applyBorder="1" applyAlignment="1">
      <alignment horizontal="center"/>
    </xf>
    <xf numFmtId="0" fontId="45" fillId="0" borderId="35" xfId="0" applyNumberFormat="1" applyFont="1" applyFill="1" applyBorder="1" applyAlignment="1">
      <alignment horizontal="center" vertical="center"/>
    </xf>
    <xf numFmtId="0" fontId="45" fillId="0" borderId="36" xfId="0" applyNumberFormat="1" applyFont="1" applyFill="1" applyBorder="1" applyAlignment="1">
      <alignment horizontal="center" vertical="center"/>
    </xf>
    <xf numFmtId="0" fontId="55" fillId="0" borderId="33" xfId="0" applyNumberFormat="1" applyFont="1" applyFill="1" applyBorder="1" applyAlignment="1">
      <alignment horizontal="center" vertical="center"/>
    </xf>
    <xf numFmtId="4" fontId="45" fillId="0" borderId="62" xfId="0" applyNumberFormat="1" applyFont="1" applyFill="1" applyBorder="1" applyAlignment="1">
      <alignment horizontal="center" vertical="center"/>
    </xf>
    <xf numFmtId="0" fontId="45" fillId="0" borderId="63" xfId="0" applyNumberFormat="1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3" fontId="45" fillId="0" borderId="53" xfId="0" applyNumberFormat="1" applyFont="1" applyFill="1" applyBorder="1" applyAlignment="1">
      <alignment horizontal="center" vertical="center"/>
    </xf>
    <xf numFmtId="0" fontId="52" fillId="0" borderId="19" xfId="0" applyNumberFormat="1" applyFont="1" applyFill="1" applyBorder="1" applyAlignment="1">
      <alignment horizontal="center" vertical="center"/>
    </xf>
    <xf numFmtId="0" fontId="45" fillId="0" borderId="15" xfId="0" applyNumberFormat="1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0" fontId="52" fillId="0" borderId="20" xfId="0" applyNumberFormat="1" applyFont="1" applyFill="1" applyBorder="1" applyAlignment="1">
      <alignment horizontal="center" vertical="center"/>
    </xf>
    <xf numFmtId="0" fontId="45" fillId="0" borderId="6" xfId="0" applyNumberFormat="1" applyFont="1" applyFill="1" applyBorder="1" applyAlignment="1">
      <alignment horizontal="center" vertical="center"/>
    </xf>
    <xf numFmtId="3" fontId="45" fillId="0" borderId="1" xfId="0" applyNumberFormat="1" applyFont="1" applyFill="1" applyBorder="1" applyAlignment="1">
      <alignment horizontal="center" vertical="center"/>
    </xf>
    <xf numFmtId="4" fontId="45" fillId="0" borderId="0" xfId="0" applyNumberFormat="1" applyFont="1" applyFill="1" applyBorder="1" applyAlignment="1">
      <alignment horizontal="left" vertical="center"/>
    </xf>
    <xf numFmtId="0" fontId="45" fillId="0" borderId="0" xfId="0" applyNumberFormat="1" applyFont="1" applyFill="1" applyBorder="1" applyAlignment="1">
      <alignment horizontal="left" vertical="center"/>
    </xf>
    <xf numFmtId="0" fontId="52" fillId="0" borderId="0" xfId="0" applyFont="1" applyBorder="1" applyAlignment="1">
      <alignment horizontal="left" vertical="center" wrapText="1"/>
    </xf>
    <xf numFmtId="0" fontId="45" fillId="0" borderId="65" xfId="0" applyFont="1" applyFill="1" applyBorder="1" applyAlignment="1">
      <alignment horizontal="center" vertical="center"/>
    </xf>
    <xf numFmtId="0" fontId="45" fillId="0" borderId="42" xfId="0" applyNumberFormat="1" applyFont="1" applyFill="1" applyBorder="1" applyAlignment="1">
      <alignment horizontal="center" vertical="center"/>
    </xf>
    <xf numFmtId="0" fontId="45" fillId="0" borderId="43" xfId="0" applyNumberFormat="1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5" fillId="6" borderId="0" xfId="0" applyNumberFormat="1" applyFont="1" applyFill="1" applyBorder="1" applyAlignment="1">
      <alignment horizontal="center" vertical="center"/>
    </xf>
    <xf numFmtId="4" fontId="45" fillId="6" borderId="0" xfId="0" applyNumberFormat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45" fillId="0" borderId="8" xfId="0" applyNumberFormat="1" applyFont="1" applyFill="1" applyBorder="1" applyAlignment="1">
      <alignment horizontal="center" vertical="center"/>
    </xf>
    <xf numFmtId="3" fontId="45" fillId="0" borderId="34" xfId="0" applyNumberFormat="1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vertical="center" wrapText="1"/>
    </xf>
    <xf numFmtId="4" fontId="45" fillId="6" borderId="0" xfId="0" applyNumberFormat="1" applyFont="1" applyFill="1" applyBorder="1" applyAlignment="1">
      <alignment horizontal="center" vertical="center"/>
    </xf>
    <xf numFmtId="0" fontId="45" fillId="6" borderId="0" xfId="0" applyNumberFormat="1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29" xfId="0" applyNumberFormat="1" applyFont="1" applyFill="1" applyBorder="1" applyAlignment="1">
      <alignment horizontal="center" vertical="center" wrapText="1"/>
    </xf>
    <xf numFmtId="0" fontId="20" fillId="0" borderId="19" xfId="0" applyNumberFormat="1" applyFont="1" applyFill="1" applyBorder="1" applyAlignment="1">
      <alignment horizontal="center" vertical="center" wrapText="1"/>
    </xf>
    <xf numFmtId="0" fontId="20" fillId="0" borderId="68" xfId="0" applyFont="1" applyFill="1" applyBorder="1" applyAlignment="1">
      <alignment horizontal="center" vertical="center"/>
    </xf>
    <xf numFmtId="3" fontId="45" fillId="0" borderId="46" xfId="0" applyNumberFormat="1" applyFont="1" applyFill="1" applyBorder="1" applyAlignment="1">
      <alignment horizontal="center" vertical="center"/>
    </xf>
    <xf numFmtId="0" fontId="45" fillId="0" borderId="42" xfId="0" applyFont="1" applyFill="1" applyBorder="1" applyAlignment="1">
      <alignment horizontal="center" vertical="center"/>
    </xf>
    <xf numFmtId="3" fontId="45" fillId="0" borderId="43" xfId="0" applyNumberFormat="1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vertical="center" wrapText="1"/>
    </xf>
    <xf numFmtId="14" fontId="20" fillId="0" borderId="0" xfId="0" applyNumberFormat="1" applyFont="1" applyFill="1" applyBorder="1" applyAlignment="1">
      <alignment vertical="center" wrapText="1"/>
    </xf>
    <xf numFmtId="4" fontId="45" fillId="0" borderId="0" xfId="0" applyNumberFormat="1" applyFont="1" applyFill="1" applyBorder="1" applyAlignment="1">
      <alignment horizontal="center" vertical="center"/>
    </xf>
    <xf numFmtId="0" fontId="45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0" fontId="20" fillId="0" borderId="49" xfId="0" applyFont="1" applyFill="1" applyBorder="1" applyAlignment="1">
      <alignment vertical="center"/>
    </xf>
    <xf numFmtId="0" fontId="20" fillId="0" borderId="0" xfId="0" applyNumberFormat="1" applyFont="1" applyFill="1" applyBorder="1" applyAlignment="1">
      <alignment horizontal="center" vertical="center"/>
    </xf>
    <xf numFmtId="0" fontId="55" fillId="0" borderId="0" xfId="0" applyNumberFormat="1" applyFont="1" applyFill="1" applyBorder="1" applyAlignment="1">
      <alignment horizontal="center" vertical="center"/>
    </xf>
    <xf numFmtId="14" fontId="20" fillId="6" borderId="0" xfId="0" applyNumberFormat="1" applyFont="1" applyFill="1" applyBorder="1" applyAlignment="1">
      <alignment vertical="center"/>
    </xf>
    <xf numFmtId="0" fontId="20" fillId="6" borderId="0" xfId="0" applyNumberFormat="1" applyFont="1" applyFill="1" applyBorder="1" applyAlignment="1">
      <alignment horizontal="center" vertical="center"/>
    </xf>
    <xf numFmtId="0" fontId="45" fillId="0" borderId="47" xfId="0" applyFont="1" applyFill="1" applyBorder="1" applyAlignment="1">
      <alignment horizontal="center" vertical="center"/>
    </xf>
    <xf numFmtId="0" fontId="52" fillId="0" borderId="0" xfId="0" applyFont="1" applyBorder="1" applyAlignment="1">
      <alignment vertical="center" wrapText="1"/>
    </xf>
    <xf numFmtId="0" fontId="20" fillId="0" borderId="48" xfId="0" applyFont="1" applyFill="1" applyBorder="1" applyAlignment="1">
      <alignment horizontal="center" vertical="center"/>
    </xf>
    <xf numFmtId="14" fontId="20" fillId="0" borderId="0" xfId="0" applyNumberFormat="1" applyFont="1" applyFill="1" applyBorder="1" applyAlignment="1">
      <alignment vertical="center"/>
    </xf>
    <xf numFmtId="0" fontId="23" fillId="0" borderId="18" xfId="0" applyNumberFormat="1" applyFont="1" applyFill="1" applyBorder="1" applyAlignment="1">
      <alignment horizontal="center" wrapText="1"/>
    </xf>
    <xf numFmtId="4" fontId="45" fillId="0" borderId="39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>
      <alignment horizontal="center" wrapText="1"/>
    </xf>
    <xf numFmtId="4" fontId="45" fillId="0" borderId="40" xfId="0" applyNumberFormat="1" applyFont="1" applyFill="1" applyBorder="1" applyAlignment="1">
      <alignment horizontal="center" vertical="center"/>
    </xf>
    <xf numFmtId="0" fontId="45" fillId="0" borderId="53" xfId="0" applyNumberFormat="1" applyFont="1" applyFill="1" applyBorder="1" applyAlignment="1">
      <alignment horizontal="center" vertical="center"/>
    </xf>
    <xf numFmtId="0" fontId="20" fillId="0" borderId="19" xfId="0" applyNumberFormat="1" applyFont="1" applyFill="1" applyBorder="1" applyAlignment="1">
      <alignment horizontal="center"/>
    </xf>
    <xf numFmtId="0" fontId="20" fillId="0" borderId="20" xfId="0" applyNumberFormat="1" applyFont="1" applyFill="1" applyBorder="1" applyAlignment="1">
      <alignment horizontal="center"/>
    </xf>
    <xf numFmtId="4" fontId="45" fillId="0" borderId="41" xfId="0" applyNumberFormat="1" applyFont="1" applyFill="1" applyBorder="1" applyAlignment="1">
      <alignment horizontal="center" vertical="center"/>
    </xf>
    <xf numFmtId="0" fontId="52" fillId="6" borderId="0" xfId="0" applyFont="1" applyFill="1" applyBorder="1" applyAlignment="1">
      <alignment horizontal="left" vertical="center" wrapText="1"/>
    </xf>
    <xf numFmtId="0" fontId="45" fillId="0" borderId="1" xfId="0" applyNumberFormat="1" applyFont="1" applyFill="1" applyBorder="1" applyAlignment="1">
      <alignment horizontal="center" vertical="center"/>
    </xf>
    <xf numFmtId="0" fontId="45" fillId="0" borderId="42" xfId="0" applyNumberFormat="1" applyFont="1" applyFill="1" applyBorder="1" applyAlignment="1">
      <alignment horizontal="center" vertical="center"/>
    </xf>
    <xf numFmtId="3" fontId="45" fillId="0" borderId="2" xfId="0" applyNumberFormat="1" applyFont="1" applyFill="1" applyBorder="1" applyAlignment="1">
      <alignment horizontal="center" vertical="center"/>
    </xf>
    <xf numFmtId="0" fontId="45" fillId="0" borderId="19" xfId="0" applyNumberFormat="1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vertical="center"/>
    </xf>
    <xf numFmtId="0" fontId="45" fillId="0" borderId="32" xfId="0" applyNumberFormat="1" applyFont="1" applyFill="1" applyBorder="1" applyAlignment="1">
      <alignment horizontal="center" vertical="center"/>
    </xf>
    <xf numFmtId="0" fontId="45" fillId="0" borderId="62" xfId="0" applyFont="1" applyFill="1" applyBorder="1" applyAlignment="1">
      <alignment horizontal="center" vertical="center"/>
    </xf>
    <xf numFmtId="0" fontId="20" fillId="0" borderId="33" xfId="0" applyNumberFormat="1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57" xfId="0" applyNumberFormat="1" applyFont="1" applyFill="1" applyBorder="1" applyAlignment="1">
      <alignment horizontal="center" vertical="center" wrapText="1"/>
    </xf>
    <xf numFmtId="0" fontId="20" fillId="2" borderId="0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/>
    </xf>
    <xf numFmtId="0" fontId="48" fillId="0" borderId="49" xfId="0" applyNumberFormat="1" applyFont="1" applyFill="1" applyBorder="1" applyAlignment="1">
      <alignment vertical="center"/>
    </xf>
    <xf numFmtId="0" fontId="48" fillId="0" borderId="49" xfId="0" applyFont="1" applyFill="1" applyBorder="1" applyAlignment="1">
      <alignment vertical="center"/>
    </xf>
    <xf numFmtId="0" fontId="48" fillId="0" borderId="0" xfId="0" applyFont="1" applyFill="1" applyBorder="1" applyAlignment="1">
      <alignment horizontal="left" vertical="center" wrapText="1"/>
    </xf>
    <xf numFmtId="0" fontId="50" fillId="0" borderId="0" xfId="0" applyFont="1" applyFill="1" applyBorder="1" applyAlignment="1">
      <alignment horizontal="left" vertical="center" wrapText="1"/>
    </xf>
    <xf numFmtId="3" fontId="45" fillId="0" borderId="0" xfId="0" applyNumberFormat="1" applyFont="1" applyFill="1" applyBorder="1" applyAlignment="1">
      <alignment horizontal="center" vertical="center"/>
    </xf>
    <xf numFmtId="0" fontId="20" fillId="0" borderId="55" xfId="0" applyFont="1" applyBorder="1" applyAlignment="1">
      <alignment horizontal="left" vertical="center"/>
    </xf>
    <xf numFmtId="0" fontId="20" fillId="0" borderId="55" xfId="0" applyFont="1" applyBorder="1" applyAlignment="1">
      <alignment horizontal="center" vertical="center"/>
    </xf>
    <xf numFmtId="0" fontId="45" fillId="0" borderId="55" xfId="0" applyNumberFormat="1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left" vertical="center"/>
    </xf>
    <xf numFmtId="0" fontId="32" fillId="0" borderId="29" xfId="0" applyFont="1" applyBorder="1" applyAlignment="1">
      <alignment horizontal="center" vertical="center"/>
    </xf>
    <xf numFmtId="0" fontId="52" fillId="0" borderId="55" xfId="0" applyFont="1" applyFill="1" applyBorder="1" applyAlignment="1">
      <alignment vertical="center" wrapText="1"/>
    </xf>
    <xf numFmtId="0" fontId="52" fillId="0" borderId="29" xfId="0" applyFont="1" applyFill="1" applyBorder="1" applyAlignment="1">
      <alignment vertical="center" wrapText="1"/>
    </xf>
    <xf numFmtId="0" fontId="45" fillId="0" borderId="29" xfId="0" applyNumberFormat="1" applyFont="1" applyFill="1" applyBorder="1" applyAlignment="1">
      <alignment horizontal="center" vertical="center" wrapText="1"/>
    </xf>
    <xf numFmtId="14" fontId="20" fillId="0" borderId="55" xfId="0" applyNumberFormat="1" applyFont="1" applyFill="1" applyBorder="1" applyAlignment="1">
      <alignment horizontal="left" vertical="center" wrapText="1"/>
    </xf>
    <xf numFmtId="14" fontId="20" fillId="0" borderId="29" xfId="0" applyNumberFormat="1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/>
    </xf>
    <xf numFmtId="0" fontId="41" fillId="0" borderId="3" xfId="0" applyFont="1" applyFill="1" applyBorder="1" applyAlignment="1">
      <alignment vertical="center" wrapText="1"/>
    </xf>
    <xf numFmtId="14" fontId="36" fillId="0" borderId="3" xfId="0" applyNumberFormat="1" applyFont="1" applyFill="1" applyBorder="1" applyAlignment="1">
      <alignment horizontal="left" vertical="center" wrapText="1"/>
    </xf>
    <xf numFmtId="0" fontId="33" fillId="0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60" fillId="0" borderId="0" xfId="0" applyNumberFormat="1" applyFont="1" applyBorder="1" applyAlignment="1">
      <alignment horizontal="center" vertical="center"/>
    </xf>
    <xf numFmtId="0" fontId="47" fillId="0" borderId="0" xfId="1" applyFont="1" applyAlignment="1">
      <alignment vertical="center" wrapText="1"/>
    </xf>
    <xf numFmtId="0" fontId="47" fillId="0" borderId="0" xfId="0" applyFont="1" applyAlignment="1">
      <alignment horizontal="center" vertical="center" wrapText="1"/>
    </xf>
    <xf numFmtId="0" fontId="47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right"/>
    </xf>
    <xf numFmtId="0" fontId="47" fillId="0" borderId="2" xfId="0" applyNumberFormat="1" applyFont="1" applyBorder="1" applyAlignment="1">
      <alignment horizontal="center" vertical="center" wrapText="1"/>
    </xf>
    <xf numFmtId="0" fontId="47" fillId="0" borderId="43" xfId="0" applyNumberFormat="1" applyFont="1" applyFill="1" applyBorder="1" applyAlignment="1">
      <alignment horizontal="center" vertical="center"/>
    </xf>
    <xf numFmtId="0" fontId="47" fillId="0" borderId="1" xfId="0" applyNumberFormat="1" applyFont="1" applyBorder="1" applyAlignment="1">
      <alignment horizontal="center" vertical="center" wrapText="1"/>
    </xf>
    <xf numFmtId="0" fontId="47" fillId="0" borderId="46" xfId="0" applyNumberFormat="1" applyFont="1" applyFill="1" applyBorder="1" applyAlignment="1">
      <alignment horizontal="center" vertical="center"/>
    </xf>
    <xf numFmtId="0" fontId="25" fillId="0" borderId="3" xfId="0" applyNumberFormat="1" applyFont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61" fillId="0" borderId="0" xfId="0" applyFont="1" applyFill="1" applyBorder="1" applyAlignment="1">
      <alignment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/>
    </xf>
    <xf numFmtId="0" fontId="46" fillId="0" borderId="0" xfId="0" applyFont="1" applyBorder="1" applyAlignment="1">
      <alignment horizontal="center"/>
    </xf>
    <xf numFmtId="0" fontId="46" fillId="0" borderId="0" xfId="0" applyFont="1" applyBorder="1" applyAlignment="1">
      <alignment horizontal="right"/>
    </xf>
    <xf numFmtId="0" fontId="47" fillId="0" borderId="2" xfId="0" applyNumberFormat="1" applyFont="1" applyBorder="1" applyAlignment="1">
      <alignment horizontal="center" vertical="center"/>
    </xf>
    <xf numFmtId="0" fontId="47" fillId="0" borderId="26" xfId="0" applyNumberFormat="1" applyFont="1" applyFill="1" applyBorder="1" applyAlignment="1">
      <alignment vertical="center"/>
    </xf>
    <xf numFmtId="0" fontId="47" fillId="0" borderId="21" xfId="0" applyNumberFormat="1" applyFont="1" applyBorder="1" applyAlignment="1">
      <alignment vertical="center"/>
    </xf>
    <xf numFmtId="0" fontId="47" fillId="0" borderId="22" xfId="0" applyNumberFormat="1" applyFont="1" applyFill="1" applyBorder="1" applyAlignment="1">
      <alignment vertical="center"/>
    </xf>
    <xf numFmtId="0" fontId="47" fillId="0" borderId="1" xfId="0" applyNumberFormat="1" applyFont="1" applyBorder="1" applyAlignment="1">
      <alignment horizontal="center" vertical="center"/>
    </xf>
    <xf numFmtId="0" fontId="47" fillId="0" borderId="20" xfId="0" applyNumberFormat="1" applyFont="1" applyFill="1" applyBorder="1" applyAlignment="1">
      <alignment horizontal="center" vertical="center"/>
    </xf>
    <xf numFmtId="0" fontId="47" fillId="0" borderId="6" xfId="0" applyNumberFormat="1" applyFont="1" applyFill="1" applyBorder="1" applyAlignment="1">
      <alignment horizontal="center" vertical="center"/>
    </xf>
    <xf numFmtId="0" fontId="47" fillId="0" borderId="11" xfId="0" applyNumberFormat="1" applyFont="1" applyFill="1" applyBorder="1" applyAlignment="1">
      <alignment horizontal="center" vertical="center"/>
    </xf>
    <xf numFmtId="0" fontId="46" fillId="2" borderId="0" xfId="0" applyNumberFormat="1" applyFont="1" applyFill="1" applyBorder="1" applyAlignment="1">
      <alignment horizontal="center"/>
    </xf>
    <xf numFmtId="0" fontId="46" fillId="0" borderId="0" xfId="0" applyFont="1" applyBorder="1"/>
    <xf numFmtId="0" fontId="46" fillId="2" borderId="0" xfId="0" applyFont="1" applyFill="1" applyBorder="1" applyAlignment="1">
      <alignment horizontal="left"/>
    </xf>
    <xf numFmtId="0" fontId="46" fillId="0" borderId="0" xfId="0" applyFont="1" applyAlignment="1">
      <alignment wrapText="1"/>
    </xf>
    <xf numFmtId="0" fontId="47" fillId="0" borderId="43" xfId="0" applyNumberFormat="1" applyFont="1" applyBorder="1" applyAlignment="1">
      <alignment horizontal="center" vertical="center" wrapText="1"/>
    </xf>
    <xf numFmtId="0" fontId="47" fillId="0" borderId="46" xfId="0" applyNumberFormat="1" applyFont="1" applyBorder="1" applyAlignment="1">
      <alignment horizontal="center" vertical="center" wrapText="1"/>
    </xf>
    <xf numFmtId="0" fontId="45" fillId="2" borderId="70" xfId="0" applyNumberFormat="1" applyFont="1" applyFill="1" applyBorder="1" applyAlignment="1">
      <alignment horizontal="center" vertical="center"/>
    </xf>
    <xf numFmtId="0" fontId="45" fillId="0" borderId="72" xfId="0" applyNumberFormat="1" applyFont="1" applyFill="1" applyBorder="1" applyAlignment="1">
      <alignment horizontal="left" vertical="center"/>
    </xf>
    <xf numFmtId="0" fontId="55" fillId="0" borderId="28" xfId="0" applyNumberFormat="1" applyFont="1" applyBorder="1" applyAlignment="1">
      <alignment horizontal="center" vertical="center"/>
    </xf>
    <xf numFmtId="0" fontId="45" fillId="0" borderId="73" xfId="0" applyNumberFormat="1" applyFont="1" applyFill="1" applyBorder="1" applyAlignment="1">
      <alignment horizontal="left" vertical="center"/>
    </xf>
    <xf numFmtId="0" fontId="45" fillId="2" borderId="28" xfId="0" applyNumberFormat="1" applyFont="1" applyFill="1" applyBorder="1" applyAlignment="1">
      <alignment horizontal="center" vertical="center"/>
    </xf>
    <xf numFmtId="0" fontId="52" fillId="0" borderId="28" xfId="0" applyNumberFormat="1" applyFont="1" applyBorder="1" applyAlignment="1">
      <alignment horizontal="center" vertical="center"/>
    </xf>
    <xf numFmtId="0" fontId="20" fillId="0" borderId="73" xfId="0" applyNumberFormat="1" applyFont="1" applyFill="1" applyBorder="1" applyAlignment="1">
      <alignment horizontal="left" vertical="center"/>
    </xf>
    <xf numFmtId="0" fontId="20" fillId="2" borderId="28" xfId="0" applyNumberFormat="1" applyFont="1" applyFill="1" applyBorder="1" applyAlignment="1">
      <alignment horizontal="center" vertical="center"/>
    </xf>
    <xf numFmtId="0" fontId="20" fillId="0" borderId="73" xfId="0" applyNumberFormat="1" applyFont="1" applyFill="1" applyBorder="1" applyAlignment="1">
      <alignment horizontal="center" vertical="center"/>
    </xf>
    <xf numFmtId="0" fontId="20" fillId="0" borderId="73" xfId="0" applyNumberFormat="1" applyFont="1" applyFill="1" applyBorder="1" applyAlignment="1">
      <alignment horizontal="left" vertical="center" wrapText="1"/>
    </xf>
    <xf numFmtId="0" fontId="20" fillId="0" borderId="73" xfId="0" applyNumberFormat="1" applyFont="1" applyBorder="1" applyAlignment="1">
      <alignment horizontal="left" vertical="center" wrapText="1"/>
    </xf>
    <xf numFmtId="0" fontId="52" fillId="0" borderId="71" xfId="0" applyNumberFormat="1" applyFont="1" applyBorder="1" applyAlignment="1">
      <alignment horizontal="center" vertical="center"/>
    </xf>
    <xf numFmtId="0" fontId="20" fillId="0" borderId="74" xfId="0" applyNumberFormat="1" applyFont="1" applyFill="1" applyBorder="1" applyAlignment="1">
      <alignment horizontal="left" vertical="center"/>
    </xf>
    <xf numFmtId="0" fontId="47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 wrapText="1"/>
    </xf>
    <xf numFmtId="0" fontId="50" fillId="0" borderId="0" xfId="0" applyFont="1" applyFill="1" applyBorder="1" applyAlignment="1">
      <alignment vertical="center" wrapText="1"/>
    </xf>
    <xf numFmtId="0" fontId="37" fillId="0" borderId="0" xfId="0" applyNumberFormat="1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48" fillId="0" borderId="0" xfId="0" applyNumberFormat="1" applyFont="1" applyFill="1" applyBorder="1" applyAlignment="1">
      <alignment vertical="center"/>
    </xf>
    <xf numFmtId="0" fontId="48" fillId="0" borderId="0" xfId="0" applyFont="1" applyAlignment="1">
      <alignment horizontal="left"/>
    </xf>
    <xf numFmtId="0" fontId="48" fillId="0" borderId="0" xfId="0" applyFont="1" applyFill="1" applyBorder="1" applyAlignment="1">
      <alignment horizontal="left"/>
    </xf>
    <xf numFmtId="0" fontId="48" fillId="0" borderId="72" xfId="0" applyNumberFormat="1" applyFont="1" applyBorder="1" applyAlignment="1">
      <alignment horizontal="center" vertical="center"/>
    </xf>
    <xf numFmtId="0" fontId="48" fillId="0" borderId="17" xfId="0" applyNumberFormat="1" applyFont="1" applyBorder="1" applyAlignment="1">
      <alignment horizontal="center" vertical="center" wrapText="1"/>
    </xf>
    <xf numFmtId="0" fontId="62" fillId="0" borderId="27" xfId="0" applyNumberFormat="1" applyFont="1" applyBorder="1" applyAlignment="1">
      <alignment horizontal="center" vertical="center"/>
    </xf>
    <xf numFmtId="0" fontId="48" fillId="0" borderId="7" xfId="0" applyNumberFormat="1" applyFont="1" applyBorder="1" applyAlignment="1">
      <alignment horizontal="center" vertical="center"/>
    </xf>
    <xf numFmtId="0" fontId="62" fillId="0" borderId="7" xfId="0" applyNumberFormat="1" applyFont="1" applyBorder="1" applyAlignment="1">
      <alignment horizontal="center" vertical="center"/>
    </xf>
    <xf numFmtId="0" fontId="48" fillId="0" borderId="17" xfId="0" applyNumberFormat="1" applyFont="1" applyBorder="1" applyAlignment="1">
      <alignment horizontal="center" vertical="center"/>
    </xf>
    <xf numFmtId="0" fontId="48" fillId="0" borderId="73" xfId="0" applyNumberFormat="1" applyFont="1" applyBorder="1" applyAlignment="1">
      <alignment horizontal="center" vertical="center"/>
    </xf>
    <xf numFmtId="0" fontId="48" fillId="0" borderId="15" xfId="0" applyNumberFormat="1" applyFont="1" applyBorder="1" applyAlignment="1">
      <alignment horizontal="center" vertical="center" wrapText="1"/>
    </xf>
    <xf numFmtId="0" fontId="62" fillId="0" borderId="19" xfId="0" applyNumberFormat="1" applyFont="1" applyBorder="1" applyAlignment="1">
      <alignment horizontal="center" vertical="center"/>
    </xf>
    <xf numFmtId="0" fontId="48" fillId="0" borderId="3" xfId="0" applyNumberFormat="1" applyFont="1" applyBorder="1" applyAlignment="1">
      <alignment horizontal="center" vertical="center"/>
    </xf>
    <xf numFmtId="0" fontId="62" fillId="0" borderId="3" xfId="0" applyNumberFormat="1" applyFont="1" applyBorder="1" applyAlignment="1">
      <alignment horizontal="center" vertical="center"/>
    </xf>
    <xf numFmtId="0" fontId="48" fillId="0" borderId="15" xfId="0" applyNumberFormat="1" applyFont="1" applyBorder="1" applyAlignment="1">
      <alignment horizontal="center" vertical="center"/>
    </xf>
    <xf numFmtId="0" fontId="25" fillId="0" borderId="73" xfId="0" applyNumberFormat="1" applyFont="1" applyBorder="1" applyAlignment="1">
      <alignment horizontal="center" vertical="center"/>
    </xf>
    <xf numFmtId="0" fontId="25" fillId="0" borderId="15" xfId="0" applyNumberFormat="1" applyFont="1" applyBorder="1" applyAlignment="1">
      <alignment horizontal="center" vertical="center" wrapText="1"/>
    </xf>
    <xf numFmtId="0" fontId="63" fillId="0" borderId="19" xfId="0" applyNumberFormat="1" applyFont="1" applyBorder="1" applyAlignment="1">
      <alignment horizontal="center" vertical="center"/>
    </xf>
    <xf numFmtId="0" fontId="63" fillId="0" borderId="3" xfId="0" applyNumberFormat="1" applyFont="1" applyBorder="1" applyAlignment="1">
      <alignment horizontal="center" vertical="center"/>
    </xf>
    <xf numFmtId="0" fontId="25" fillId="0" borderId="15" xfId="0" applyNumberFormat="1" applyFont="1" applyBorder="1" applyAlignment="1">
      <alignment horizontal="center" vertical="center"/>
    </xf>
    <xf numFmtId="0" fontId="25" fillId="0" borderId="73" xfId="0" applyNumberFormat="1" applyFont="1" applyFill="1" applyBorder="1" applyAlignment="1">
      <alignment horizontal="center" vertical="center"/>
    </xf>
    <xf numFmtId="0" fontId="25" fillId="0" borderId="74" xfId="0" applyNumberFormat="1" applyFont="1" applyBorder="1" applyAlignment="1">
      <alignment horizontal="center" vertical="center"/>
    </xf>
    <xf numFmtId="0" fontId="25" fillId="0" borderId="6" xfId="0" applyNumberFormat="1" applyFont="1" applyBorder="1" applyAlignment="1">
      <alignment horizontal="center" vertical="center" wrapText="1"/>
    </xf>
    <xf numFmtId="0" fontId="63" fillId="0" borderId="20" xfId="0" applyNumberFormat="1" applyFont="1" applyBorder="1" applyAlignment="1">
      <alignment horizontal="center" vertical="center"/>
    </xf>
    <xf numFmtId="0" fontId="25" fillId="0" borderId="10" xfId="0" applyNumberFormat="1" applyFont="1" applyBorder="1" applyAlignment="1">
      <alignment horizontal="center" vertical="center"/>
    </xf>
    <xf numFmtId="0" fontId="63" fillId="0" borderId="10" xfId="0" applyNumberFormat="1" applyFont="1" applyBorder="1" applyAlignment="1">
      <alignment horizontal="center" vertical="center"/>
    </xf>
    <xf numFmtId="0" fontId="25" fillId="0" borderId="6" xfId="0" applyNumberFormat="1" applyFont="1" applyBorder="1" applyAlignment="1">
      <alignment horizontal="center" vertical="center"/>
    </xf>
    <xf numFmtId="3" fontId="45" fillId="0" borderId="21" xfId="0" applyNumberFormat="1" applyFont="1" applyFill="1" applyBorder="1" applyAlignment="1">
      <alignment horizontal="center" vertical="center"/>
    </xf>
    <xf numFmtId="3" fontId="45" fillId="0" borderId="74" xfId="0" applyNumberFormat="1" applyFont="1" applyFill="1" applyBorder="1" applyAlignment="1">
      <alignment horizontal="center" vertical="center"/>
    </xf>
    <xf numFmtId="3" fontId="45" fillId="0" borderId="73" xfId="0" applyNumberFormat="1" applyFont="1" applyFill="1" applyBorder="1" applyAlignment="1">
      <alignment horizontal="center" vertical="center"/>
    </xf>
    <xf numFmtId="3" fontId="45" fillId="0" borderId="32" xfId="0" applyNumberFormat="1" applyFont="1" applyFill="1" applyBorder="1" applyAlignment="1">
      <alignment horizontal="center" vertical="center"/>
    </xf>
    <xf numFmtId="3" fontId="49" fillId="0" borderId="43" xfId="0" applyNumberFormat="1" applyFont="1" applyFill="1" applyBorder="1" applyAlignment="1">
      <alignment horizontal="center" vertical="center"/>
    </xf>
    <xf numFmtId="3" fontId="49" fillId="0" borderId="34" xfId="0" applyNumberFormat="1" applyFont="1" applyFill="1" applyBorder="1" applyAlignment="1">
      <alignment horizontal="center" vertical="center"/>
    </xf>
    <xf numFmtId="3" fontId="49" fillId="0" borderId="46" xfId="0" applyNumberFormat="1" applyFont="1" applyFill="1" applyBorder="1" applyAlignment="1">
      <alignment horizontal="center" vertical="center"/>
    </xf>
    <xf numFmtId="3" fontId="59" fillId="0" borderId="32" xfId="0" applyNumberFormat="1" applyFont="1" applyFill="1" applyBorder="1" applyAlignment="1">
      <alignment horizontal="center" vertical="center"/>
    </xf>
    <xf numFmtId="3" fontId="49" fillId="0" borderId="21" xfId="0" applyNumberFormat="1" applyFont="1" applyFill="1" applyBorder="1" applyAlignment="1">
      <alignment horizontal="center" vertical="center"/>
    </xf>
    <xf numFmtId="3" fontId="49" fillId="0" borderId="73" xfId="0" applyNumberFormat="1" applyFont="1" applyFill="1" applyBorder="1" applyAlignment="1">
      <alignment horizontal="center" vertical="center"/>
    </xf>
    <xf numFmtId="3" fontId="49" fillId="0" borderId="74" xfId="0" applyNumberFormat="1" applyFont="1" applyFill="1" applyBorder="1" applyAlignment="1">
      <alignment horizontal="center" vertical="center"/>
    </xf>
    <xf numFmtId="3" fontId="45" fillId="0" borderId="32" xfId="0" applyNumberFormat="1" applyFont="1" applyFill="1" applyBorder="1" applyAlignment="1">
      <alignment vertical="center"/>
    </xf>
    <xf numFmtId="3" fontId="45" fillId="0" borderId="46" xfId="0" applyNumberFormat="1" applyFont="1" applyFill="1" applyBorder="1" applyAlignment="1">
      <alignment vertical="center"/>
    </xf>
    <xf numFmtId="3" fontId="45" fillId="0" borderId="32" xfId="0" applyNumberFormat="1" applyFont="1" applyFill="1" applyBorder="1" applyAlignment="1">
      <alignment vertical="top"/>
    </xf>
    <xf numFmtId="0" fontId="45" fillId="0" borderId="30" xfId="0" applyFont="1" applyFill="1" applyBorder="1" applyAlignment="1">
      <alignment horizontal="left" vertical="center" wrapText="1"/>
    </xf>
    <xf numFmtId="4" fontId="45" fillId="0" borderId="34" xfId="0" applyNumberFormat="1" applyFont="1" applyFill="1" applyBorder="1" applyAlignment="1">
      <alignment horizontal="center" vertical="center"/>
    </xf>
    <xf numFmtId="0" fontId="20" fillId="0" borderId="75" xfId="0" applyFont="1" applyFill="1" applyBorder="1" applyAlignment="1">
      <alignment horizontal="left" vertical="center" wrapText="1"/>
    </xf>
    <xf numFmtId="164" fontId="45" fillId="0" borderId="8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 wrapText="1"/>
    </xf>
    <xf numFmtId="164" fontId="45" fillId="0" borderId="15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164" fontId="45" fillId="0" borderId="6" xfId="0" applyNumberFormat="1" applyFont="1" applyFill="1" applyBorder="1" applyAlignment="1">
      <alignment horizontal="center" vertical="center"/>
    </xf>
    <xf numFmtId="0" fontId="45" fillId="0" borderId="30" xfId="0" applyFont="1" applyFill="1" applyBorder="1" applyAlignment="1">
      <alignment vertical="center"/>
    </xf>
    <xf numFmtId="4" fontId="45" fillId="0" borderId="43" xfId="0" applyNumberFormat="1" applyFont="1" applyFill="1" applyBorder="1" applyAlignment="1">
      <alignment horizontal="center" vertical="center"/>
    </xf>
    <xf numFmtId="164" fontId="45" fillId="0" borderId="8" xfId="0" applyNumberFormat="1" applyFont="1" applyFill="1" applyBorder="1" applyAlignment="1">
      <alignment horizontal="center" vertical="center"/>
    </xf>
    <xf numFmtId="164" fontId="45" fillId="0" borderId="15" xfId="0" applyNumberFormat="1" applyFont="1" applyFill="1" applyBorder="1" applyAlignment="1">
      <alignment horizontal="center" vertical="center"/>
    </xf>
    <xf numFmtId="164" fontId="45" fillId="0" borderId="6" xfId="0" applyNumberFormat="1" applyFont="1" applyFill="1" applyBorder="1" applyAlignment="1">
      <alignment horizontal="center" vertical="center"/>
    </xf>
    <xf numFmtId="0" fontId="45" fillId="0" borderId="30" xfId="0" applyFont="1" applyFill="1" applyBorder="1" applyAlignment="1"/>
    <xf numFmtId="0" fontId="45" fillId="0" borderId="50" xfId="0" applyFont="1" applyFill="1" applyBorder="1" applyAlignment="1">
      <alignment vertical="center"/>
    </xf>
    <xf numFmtId="164" fontId="45" fillId="0" borderId="34" xfId="0" applyNumberFormat="1" applyFont="1" applyFill="1" applyBorder="1" applyAlignment="1">
      <alignment horizontal="center" vertical="center"/>
    </xf>
    <xf numFmtId="0" fontId="45" fillId="0" borderId="56" xfId="0" applyFont="1" applyFill="1" applyBorder="1" applyAlignment="1"/>
    <xf numFmtId="164" fontId="45" fillId="0" borderId="32" xfId="0" applyNumberFormat="1" applyFont="1" applyFill="1" applyBorder="1" applyAlignment="1">
      <alignment horizontal="center" vertical="center"/>
    </xf>
    <xf numFmtId="164" fontId="45" fillId="0" borderId="17" xfId="0" applyNumberFormat="1" applyFont="1" applyFill="1" applyBorder="1" applyAlignment="1">
      <alignment horizontal="center" vertical="center"/>
    </xf>
    <xf numFmtId="164" fontId="45" fillId="0" borderId="60" xfId="0" applyNumberFormat="1" applyFont="1" applyFill="1" applyBorder="1" applyAlignment="1">
      <alignment horizontal="center" vertical="center"/>
    </xf>
    <xf numFmtId="0" fontId="45" fillId="0" borderId="56" xfId="0" applyFont="1" applyFill="1" applyBorder="1" applyAlignment="1">
      <alignment vertical="center"/>
    </xf>
    <xf numFmtId="4" fontId="45" fillId="0" borderId="32" xfId="0" applyNumberFormat="1" applyFont="1" applyFill="1" applyBorder="1" applyAlignment="1">
      <alignment horizontal="center" vertical="center"/>
    </xf>
    <xf numFmtId="0" fontId="45" fillId="0" borderId="56" xfId="0" applyFont="1" applyFill="1" applyBorder="1" applyAlignment="1">
      <alignment horizontal="left"/>
    </xf>
    <xf numFmtId="0" fontId="51" fillId="0" borderId="56" xfId="0" applyFont="1" applyFill="1" applyBorder="1" applyAlignment="1">
      <alignment horizontal="left" vertical="center" wrapText="1"/>
    </xf>
    <xf numFmtId="0" fontId="45" fillId="0" borderId="56" xfId="0" applyFont="1" applyFill="1" applyBorder="1" applyAlignment="1">
      <alignment horizontal="left" vertical="center" wrapText="1"/>
    </xf>
    <xf numFmtId="4" fontId="45" fillId="6" borderId="46" xfId="0" applyNumberFormat="1" applyFont="1" applyFill="1" applyBorder="1" applyAlignment="1">
      <alignment horizontal="center" vertical="center"/>
    </xf>
    <xf numFmtId="4" fontId="45" fillId="0" borderId="46" xfId="0" applyNumberFormat="1" applyFont="1" applyFill="1" applyBorder="1" applyAlignment="1">
      <alignment horizontal="center" vertical="center"/>
    </xf>
    <xf numFmtId="0" fontId="45" fillId="0" borderId="65" xfId="0" applyFont="1" applyFill="1" applyBorder="1" applyAlignment="1">
      <alignment vertical="center"/>
    </xf>
    <xf numFmtId="0" fontId="45" fillId="0" borderId="65" xfId="0" applyFont="1" applyFill="1" applyBorder="1" applyAlignment="1"/>
    <xf numFmtId="164" fontId="45" fillId="0" borderId="37" xfId="0" applyNumberFormat="1" applyFont="1" applyFill="1" applyBorder="1" applyAlignment="1">
      <alignment vertical="center"/>
    </xf>
    <xf numFmtId="164" fontId="45" fillId="0" borderId="38" xfId="0" applyNumberFormat="1" applyFont="1" applyFill="1" applyBorder="1" applyAlignment="1">
      <alignment vertical="center"/>
    </xf>
    <xf numFmtId="164" fontId="45" fillId="0" borderId="31" xfId="0" applyNumberFormat="1" applyFont="1" applyFill="1" applyBorder="1" applyAlignment="1">
      <alignment vertical="center"/>
    </xf>
    <xf numFmtId="0" fontId="20" fillId="0" borderId="46" xfId="0" applyFont="1" applyFill="1" applyBorder="1" applyAlignment="1">
      <alignment vertical="center"/>
    </xf>
    <xf numFmtId="0" fontId="45" fillId="0" borderId="50" xfId="0" applyFont="1" applyFill="1" applyBorder="1" applyAlignment="1"/>
    <xf numFmtId="164" fontId="45" fillId="0" borderId="37" xfId="0" applyNumberFormat="1" applyFont="1" applyFill="1" applyBorder="1" applyAlignment="1">
      <alignment horizontal="center" vertical="center"/>
    </xf>
    <xf numFmtId="164" fontId="45" fillId="0" borderId="38" xfId="0" applyNumberFormat="1" applyFont="1" applyFill="1" applyBorder="1" applyAlignment="1">
      <alignment horizontal="center" vertical="center"/>
    </xf>
    <xf numFmtId="164" fontId="45" fillId="0" borderId="60" xfId="0" applyNumberFormat="1" applyFont="1" applyFill="1" applyBorder="1" applyAlignment="1">
      <alignment horizontal="center" vertical="center"/>
    </xf>
    <xf numFmtId="164" fontId="45" fillId="0" borderId="13" xfId="0" applyNumberFormat="1" applyFont="1" applyFill="1" applyBorder="1" applyAlignment="1">
      <alignment horizontal="center" vertical="center"/>
    </xf>
    <xf numFmtId="164" fontId="45" fillId="0" borderId="17" xfId="0" applyNumberFormat="1" applyFont="1" applyFill="1" applyBorder="1" applyAlignment="1">
      <alignment horizontal="center" vertical="center"/>
    </xf>
    <xf numFmtId="4" fontId="20" fillId="0" borderId="34" xfId="0" applyNumberFormat="1" applyFont="1" applyFill="1" applyBorder="1" applyAlignment="1">
      <alignment horizontal="center" vertical="center"/>
    </xf>
    <xf numFmtId="164" fontId="45" fillId="0" borderId="13" xfId="0" applyNumberFormat="1" applyFont="1" applyFill="1" applyBorder="1" applyAlignment="1">
      <alignment horizontal="center" vertical="top"/>
    </xf>
    <xf numFmtId="164" fontId="45" fillId="0" borderId="17" xfId="0" applyNumberFormat="1" applyFont="1" applyFill="1" applyBorder="1" applyAlignment="1">
      <alignment horizontal="center" vertical="top"/>
    </xf>
    <xf numFmtId="164" fontId="45" fillId="0" borderId="15" xfId="0" applyNumberFormat="1" applyFont="1" applyFill="1" applyBorder="1" applyAlignment="1">
      <alignment horizontal="center" vertical="top"/>
    </xf>
    <xf numFmtId="164" fontId="45" fillId="0" borderId="6" xfId="0" applyNumberFormat="1" applyFont="1" applyFill="1" applyBorder="1" applyAlignment="1">
      <alignment horizontal="center" vertical="top"/>
    </xf>
    <xf numFmtId="0" fontId="45" fillId="0" borderId="65" xfId="0" applyFont="1" applyFill="1" applyBorder="1" applyAlignment="1">
      <alignment horizontal="left" vertical="center" wrapText="1"/>
    </xf>
    <xf numFmtId="0" fontId="51" fillId="0" borderId="30" xfId="0" applyFont="1" applyFill="1" applyBorder="1" applyAlignment="1">
      <alignment vertical="center" wrapText="1"/>
    </xf>
    <xf numFmtId="0" fontId="45" fillId="0" borderId="75" xfId="0" applyNumberFormat="1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horizontal="center" vertical="center"/>
    </xf>
    <xf numFmtId="0" fontId="45" fillId="0" borderId="71" xfId="0" applyNumberFormat="1" applyFont="1" applyFill="1" applyBorder="1" applyAlignment="1">
      <alignment horizontal="center" vertical="center"/>
    </xf>
    <xf numFmtId="0" fontId="52" fillId="0" borderId="75" xfId="0" applyFont="1" applyFill="1" applyBorder="1" applyAlignment="1">
      <alignment vertical="center" wrapText="1"/>
    </xf>
    <xf numFmtId="0" fontId="52" fillId="0" borderId="28" xfId="0" applyFont="1" applyFill="1" applyBorder="1" applyAlignment="1">
      <alignment vertical="center" wrapText="1"/>
    </xf>
    <xf numFmtId="0" fontId="52" fillId="0" borderId="71" xfId="0" applyFont="1" applyFill="1" applyBorder="1" applyAlignment="1">
      <alignment vertical="center" wrapText="1"/>
    </xf>
    <xf numFmtId="0" fontId="20" fillId="0" borderId="53" xfId="0" applyFont="1" applyFill="1" applyBorder="1" applyAlignment="1">
      <alignment horizontal="left" vertical="center"/>
    </xf>
    <xf numFmtId="0" fontId="20" fillId="0" borderId="71" xfId="0" applyFont="1" applyFill="1" applyBorder="1" applyAlignment="1">
      <alignment horizontal="left" vertical="center" wrapText="1"/>
    </xf>
    <xf numFmtId="0" fontId="45" fillId="0" borderId="18" xfId="0" applyNumberFormat="1" applyFont="1" applyFill="1" applyBorder="1" applyAlignment="1">
      <alignment horizontal="center" vertical="center"/>
    </xf>
    <xf numFmtId="0" fontId="45" fillId="3" borderId="19" xfId="0" applyNumberFormat="1" applyFont="1" applyFill="1" applyBorder="1" applyAlignment="1">
      <alignment horizontal="center" vertical="center"/>
    </xf>
    <xf numFmtId="0" fontId="45" fillId="0" borderId="66" xfId="0" applyNumberFormat="1" applyFont="1" applyFill="1" applyBorder="1" applyAlignment="1">
      <alignment horizontal="center" vertical="center"/>
    </xf>
    <xf numFmtId="0" fontId="20" fillId="0" borderId="9" xfId="0" applyNumberFormat="1" applyFont="1" applyFill="1" applyBorder="1" applyAlignment="1">
      <alignment horizontal="center" vertical="center"/>
    </xf>
    <xf numFmtId="0" fontId="20" fillId="0" borderId="21" xfId="0" applyNumberFormat="1" applyFont="1" applyFill="1" applyBorder="1" applyAlignment="1">
      <alignment horizontal="center" vertical="center"/>
    </xf>
    <xf numFmtId="0" fontId="20" fillId="0" borderId="14" xfId="0" applyNumberFormat="1" applyFont="1" applyFill="1" applyBorder="1" applyAlignment="1">
      <alignment horizontal="center" vertical="center"/>
    </xf>
    <xf numFmtId="0" fontId="20" fillId="0" borderId="11" xfId="0" applyNumberFormat="1" applyFont="1" applyFill="1" applyBorder="1" applyAlignment="1">
      <alignment horizontal="center" vertical="center"/>
    </xf>
    <xf numFmtId="0" fontId="20" fillId="0" borderId="74" xfId="0" applyNumberFormat="1" applyFont="1" applyFill="1" applyBorder="1" applyAlignment="1">
      <alignment horizontal="center" vertical="center"/>
    </xf>
    <xf numFmtId="0" fontId="45" fillId="0" borderId="24" xfId="0" applyFont="1" applyFill="1" applyBorder="1" applyAlignment="1">
      <alignment horizontal="center" vertical="center"/>
    </xf>
    <xf numFmtId="3" fontId="45" fillId="0" borderId="75" xfId="0" applyNumberFormat="1" applyFont="1" applyFill="1" applyBorder="1" applyAlignment="1">
      <alignment horizontal="center" vertical="center"/>
    </xf>
    <xf numFmtId="3" fontId="45" fillId="0" borderId="71" xfId="0" applyNumberFormat="1" applyFont="1" applyFill="1" applyBorder="1" applyAlignment="1">
      <alignment horizontal="center" vertical="center"/>
    </xf>
    <xf numFmtId="0" fontId="45" fillId="0" borderId="27" xfId="0" applyNumberFormat="1" applyFont="1" applyFill="1" applyBorder="1" applyAlignment="1">
      <alignment horizontal="center" vertical="center"/>
    </xf>
    <xf numFmtId="0" fontId="20" fillId="0" borderId="69" xfId="0" applyNumberFormat="1" applyFont="1" applyFill="1" applyBorder="1" applyAlignment="1">
      <alignment horizontal="center" vertical="center" wrapText="1"/>
    </xf>
    <xf numFmtId="0" fontId="20" fillId="0" borderId="37" xfId="0" applyNumberFormat="1" applyFont="1" applyFill="1" applyBorder="1" applyAlignment="1">
      <alignment horizontal="center" vertical="center" wrapText="1"/>
    </xf>
    <xf numFmtId="0" fontId="20" fillId="0" borderId="14" xfId="0" applyNumberFormat="1" applyFont="1" applyFill="1" applyBorder="1" applyAlignment="1">
      <alignment horizontal="center" vertical="center" wrapText="1"/>
    </xf>
    <xf numFmtId="0" fontId="20" fillId="0" borderId="15" xfId="0" applyNumberFormat="1" applyFont="1" applyFill="1" applyBorder="1" applyAlignment="1">
      <alignment horizontal="center" vertical="center" wrapText="1"/>
    </xf>
    <xf numFmtId="0" fontId="20" fillId="0" borderId="15" xfId="0" applyNumberFormat="1" applyFont="1" applyFill="1" applyBorder="1" applyAlignment="1">
      <alignment horizontal="center" vertical="center"/>
    </xf>
    <xf numFmtId="0" fontId="20" fillId="0" borderId="51" xfId="0" applyNumberFormat="1" applyFont="1" applyFill="1" applyBorder="1" applyAlignment="1">
      <alignment horizontal="center" vertical="center" wrapText="1"/>
    </xf>
    <xf numFmtId="0" fontId="20" fillId="0" borderId="31" xfId="0" applyNumberFormat="1" applyFont="1" applyFill="1" applyBorder="1" applyAlignment="1">
      <alignment horizontal="center" vertical="center" wrapText="1"/>
    </xf>
    <xf numFmtId="0" fontId="52" fillId="0" borderId="22" xfId="0" applyFont="1" applyFill="1" applyBorder="1" applyAlignment="1">
      <alignment vertical="center" wrapText="1"/>
    </xf>
    <xf numFmtId="0" fontId="52" fillId="0" borderId="23" xfId="0" applyFont="1" applyFill="1" applyBorder="1" applyAlignment="1">
      <alignment vertical="center" wrapText="1"/>
    </xf>
    <xf numFmtId="0" fontId="52" fillId="0" borderId="24" xfId="0" applyFont="1" applyFill="1" applyBorder="1" applyAlignment="1">
      <alignment vertical="center" wrapText="1"/>
    </xf>
    <xf numFmtId="0" fontId="20" fillId="0" borderId="9" xfId="0" applyNumberFormat="1" applyFont="1" applyFill="1" applyBorder="1" applyAlignment="1">
      <alignment horizontal="center" vertical="center" wrapText="1"/>
    </xf>
    <xf numFmtId="0" fontId="20" fillId="0" borderId="21" xfId="0" applyNumberFormat="1" applyFont="1" applyFill="1" applyBorder="1" applyAlignment="1">
      <alignment horizontal="center" vertical="center" wrapText="1"/>
    </xf>
    <xf numFmtId="0" fontId="20" fillId="0" borderId="73" xfId="0" applyNumberFormat="1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4" fontId="45" fillId="0" borderId="18" xfId="0" applyNumberFormat="1" applyFont="1" applyFill="1" applyBorder="1" applyAlignment="1">
      <alignment horizontal="center" vertical="center"/>
    </xf>
    <xf numFmtId="4" fontId="45" fillId="0" borderId="19" xfId="0" applyNumberFormat="1" applyFont="1" applyFill="1" applyBorder="1" applyAlignment="1">
      <alignment horizontal="center" vertical="center"/>
    </xf>
    <xf numFmtId="4" fontId="45" fillId="0" borderId="20" xfId="0" applyNumberFormat="1" applyFont="1" applyFill="1" applyBorder="1" applyAlignment="1">
      <alignment horizontal="center" vertical="center"/>
    </xf>
    <xf numFmtId="0" fontId="45" fillId="0" borderId="75" xfId="0" applyNumberFormat="1" applyFont="1" applyFill="1" applyBorder="1" applyAlignment="1">
      <alignment horizontal="center" vertical="center"/>
    </xf>
    <xf numFmtId="0" fontId="45" fillId="3" borderId="28" xfId="0" applyNumberFormat="1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horizontal="center" vertical="center"/>
    </xf>
    <xf numFmtId="0" fontId="45" fillId="0" borderId="1" xfId="0" applyNumberFormat="1" applyFont="1" applyFill="1" applyBorder="1" applyAlignment="1">
      <alignment horizontal="center" vertical="center"/>
    </xf>
    <xf numFmtId="3" fontId="49" fillId="0" borderId="75" xfId="0" applyNumberFormat="1" applyFont="1" applyFill="1" applyBorder="1" applyAlignment="1">
      <alignment horizontal="center" vertical="center"/>
    </xf>
    <xf numFmtId="3" fontId="49" fillId="0" borderId="28" xfId="0" applyNumberFormat="1" applyFont="1" applyFill="1" applyBorder="1" applyAlignment="1">
      <alignment horizontal="center" vertical="center"/>
    </xf>
    <xf numFmtId="3" fontId="49" fillId="0" borderId="71" xfId="0" applyNumberFormat="1" applyFont="1" applyFill="1" applyBorder="1" applyAlignment="1">
      <alignment horizontal="center" vertical="center"/>
    </xf>
    <xf numFmtId="3" fontId="45" fillId="0" borderId="28" xfId="0" applyNumberFormat="1" applyFont="1" applyFill="1" applyBorder="1" applyAlignment="1">
      <alignment horizontal="center" vertical="center"/>
    </xf>
    <xf numFmtId="4" fontId="45" fillId="0" borderId="27" xfId="0" applyNumberFormat="1" applyFont="1" applyFill="1" applyBorder="1" applyAlignment="1">
      <alignment horizontal="center" vertical="center"/>
    </xf>
    <xf numFmtId="0" fontId="52" fillId="0" borderId="76" xfId="0" applyFont="1" applyFill="1" applyBorder="1" applyAlignment="1">
      <alignment vertical="center" wrapText="1"/>
    </xf>
    <xf numFmtId="0" fontId="52" fillId="0" borderId="77" xfId="0" applyFont="1" applyFill="1" applyBorder="1" applyAlignment="1">
      <alignment vertical="center" wrapText="1"/>
    </xf>
    <xf numFmtId="4" fontId="45" fillId="0" borderId="55" xfId="0" applyNumberFormat="1" applyFont="1" applyFill="1" applyBorder="1" applyAlignment="1">
      <alignment horizontal="center" vertical="center"/>
    </xf>
    <xf numFmtId="4" fontId="45" fillId="0" borderId="29" xfId="0" applyNumberFormat="1" applyFont="1" applyFill="1" applyBorder="1" applyAlignment="1">
      <alignment horizontal="center" vertical="center"/>
    </xf>
    <xf numFmtId="4" fontId="45" fillId="0" borderId="78" xfId="0" applyNumberFormat="1" applyFont="1" applyFill="1" applyBorder="1" applyAlignment="1">
      <alignment horizontal="center" vertical="center"/>
    </xf>
    <xf numFmtId="0" fontId="45" fillId="3" borderId="8" xfId="0" applyNumberFormat="1" applyFont="1" applyFill="1" applyBorder="1" applyAlignment="1">
      <alignment horizontal="center" vertical="center"/>
    </xf>
    <xf numFmtId="0" fontId="45" fillId="0" borderId="15" xfId="0" applyNumberFormat="1" applyFont="1" applyFill="1" applyBorder="1" applyAlignment="1">
      <alignment horizontal="center" vertical="center"/>
    </xf>
    <xf numFmtId="0" fontId="45" fillId="0" borderId="6" xfId="0" applyNumberFormat="1" applyFont="1" applyFill="1" applyBorder="1" applyAlignment="1">
      <alignment horizontal="center" vertical="center"/>
    </xf>
    <xf numFmtId="0" fontId="52" fillId="0" borderId="22" xfId="0" applyFont="1" applyFill="1" applyBorder="1" applyAlignment="1">
      <alignment horizontal="left" vertical="center" wrapText="1"/>
    </xf>
    <xf numFmtId="0" fontId="52" fillId="0" borderId="23" xfId="0" applyFont="1" applyFill="1" applyBorder="1" applyAlignment="1">
      <alignment horizontal="left" vertical="center" wrapText="1"/>
    </xf>
    <xf numFmtId="0" fontId="52" fillId="0" borderId="24" xfId="0" applyFont="1" applyFill="1" applyBorder="1" applyAlignment="1">
      <alignment horizontal="left" vertical="center" wrapText="1"/>
    </xf>
    <xf numFmtId="0" fontId="52" fillId="0" borderId="11" xfId="0" applyNumberFormat="1" applyFont="1" applyFill="1" applyBorder="1" applyAlignment="1">
      <alignment horizontal="center" vertical="center"/>
    </xf>
    <xf numFmtId="0" fontId="45" fillId="0" borderId="31" xfId="0" applyNumberFormat="1" applyFont="1" applyFill="1" applyBorder="1" applyAlignment="1">
      <alignment horizontal="center" vertical="center"/>
    </xf>
    <xf numFmtId="0" fontId="52" fillId="0" borderId="22" xfId="0" applyFont="1" applyFill="1" applyBorder="1" applyAlignment="1">
      <alignment horizontal="justify" vertical="center" wrapText="1"/>
    </xf>
    <xf numFmtId="0" fontId="52" fillId="0" borderId="23" xfId="0" applyFont="1" applyFill="1" applyBorder="1" applyAlignment="1">
      <alignment horizontal="justify" vertical="center" wrapText="1"/>
    </xf>
    <xf numFmtId="0" fontId="20" fillId="0" borderId="24" xfId="0" applyFont="1" applyFill="1" applyBorder="1" applyAlignment="1">
      <alignment vertical="center"/>
    </xf>
    <xf numFmtId="0" fontId="23" fillId="0" borderId="9" xfId="0" applyNumberFormat="1" applyFont="1" applyFill="1" applyBorder="1" applyAlignment="1">
      <alignment horizontal="center" vertical="center" wrapText="1"/>
    </xf>
    <xf numFmtId="0" fontId="23" fillId="0" borderId="21" xfId="0" applyNumberFormat="1" applyFont="1" applyFill="1" applyBorder="1" applyAlignment="1">
      <alignment horizontal="center" vertical="center" wrapText="1"/>
    </xf>
    <xf numFmtId="0" fontId="23" fillId="0" borderId="14" xfId="0" applyNumberFormat="1" applyFont="1" applyFill="1" applyBorder="1" applyAlignment="1">
      <alignment horizontal="center" vertical="center" wrapText="1"/>
    </xf>
    <xf numFmtId="0" fontId="23" fillId="0" borderId="73" xfId="0" applyNumberFormat="1" applyFont="1" applyFill="1" applyBorder="1" applyAlignment="1">
      <alignment horizontal="center" vertical="center" wrapText="1"/>
    </xf>
    <xf numFmtId="0" fontId="23" fillId="0" borderId="11" xfId="0" applyNumberFormat="1" applyFont="1" applyFill="1" applyBorder="1" applyAlignment="1">
      <alignment horizontal="center" vertical="center" wrapText="1"/>
    </xf>
    <xf numFmtId="0" fontId="23" fillId="0" borderId="74" xfId="0" applyNumberFormat="1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vertical="center" wrapText="1"/>
    </xf>
    <xf numFmtId="0" fontId="23" fillId="0" borderId="23" xfId="0" applyFont="1" applyFill="1" applyBorder="1" applyAlignment="1">
      <alignment vertical="center" wrapText="1"/>
    </xf>
    <xf numFmtId="0" fontId="23" fillId="0" borderId="77" xfId="0" applyFont="1" applyFill="1" applyBorder="1" applyAlignment="1">
      <alignment vertical="center" wrapText="1"/>
    </xf>
    <xf numFmtId="4" fontId="45" fillId="0" borderId="59" xfId="0" applyNumberFormat="1" applyFont="1" applyFill="1" applyBorder="1" applyAlignment="1">
      <alignment horizontal="center" vertical="center"/>
    </xf>
    <xf numFmtId="0" fontId="20" fillId="0" borderId="44" xfId="0" applyFont="1" applyFill="1" applyBorder="1" applyAlignment="1"/>
    <xf numFmtId="0" fontId="45" fillId="0" borderId="8" xfId="0" applyNumberFormat="1" applyFont="1" applyFill="1" applyBorder="1" applyAlignment="1">
      <alignment horizontal="center" vertical="center"/>
    </xf>
    <xf numFmtId="0" fontId="45" fillId="3" borderId="15" xfId="0" applyNumberFormat="1" applyFont="1" applyFill="1" applyBorder="1" applyAlignment="1">
      <alignment horizontal="center" vertical="center"/>
    </xf>
    <xf numFmtId="4" fontId="45" fillId="0" borderId="26" xfId="0" applyNumberFormat="1" applyFont="1" applyFill="1" applyBorder="1" applyAlignment="1">
      <alignment horizontal="center" vertical="center"/>
    </xf>
    <xf numFmtId="4" fontId="45" fillId="0" borderId="68" xfId="0" applyNumberFormat="1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vertical="center" wrapText="1"/>
    </xf>
    <xf numFmtId="0" fontId="45" fillId="3" borderId="31" xfId="0" applyNumberFormat="1" applyFont="1" applyFill="1" applyBorder="1" applyAlignment="1">
      <alignment horizontal="center" vertical="center"/>
    </xf>
    <xf numFmtId="0" fontId="54" fillId="0" borderId="9" xfId="0" applyNumberFormat="1" applyFont="1" applyFill="1" applyBorder="1" applyAlignment="1">
      <alignment horizontal="center" vertical="center"/>
    </xf>
    <xf numFmtId="0" fontId="54" fillId="0" borderId="14" xfId="0" applyNumberFormat="1" applyFont="1" applyFill="1" applyBorder="1" applyAlignment="1">
      <alignment horizontal="center" vertical="center" wrapText="1"/>
    </xf>
    <xf numFmtId="0" fontId="54" fillId="0" borderId="14" xfId="0" applyNumberFormat="1" applyFont="1" applyFill="1" applyBorder="1" applyAlignment="1">
      <alignment horizontal="center" vertical="center"/>
    </xf>
    <xf numFmtId="0" fontId="54" fillId="0" borderId="11" xfId="0" applyNumberFormat="1" applyFont="1" applyFill="1" applyBorder="1" applyAlignment="1">
      <alignment horizontal="center" vertical="center"/>
    </xf>
    <xf numFmtId="0" fontId="52" fillId="0" borderId="65" xfId="0" applyFont="1" applyFill="1" applyBorder="1" applyAlignment="1">
      <alignment horizontal="left" vertical="center" wrapText="1"/>
    </xf>
    <xf numFmtId="0" fontId="20" fillId="0" borderId="9" xfId="0" applyNumberFormat="1" applyFont="1" applyFill="1" applyBorder="1" applyAlignment="1">
      <alignment horizontal="center"/>
    </xf>
    <xf numFmtId="0" fontId="20" fillId="0" borderId="14" xfId="0" applyNumberFormat="1" applyFont="1" applyFill="1" applyBorder="1" applyAlignment="1">
      <alignment horizontal="center"/>
    </xf>
    <xf numFmtId="0" fontId="20" fillId="0" borderId="11" xfId="0" applyNumberFormat="1" applyFont="1" applyFill="1" applyBorder="1" applyAlignment="1">
      <alignment horizontal="center"/>
    </xf>
    <xf numFmtId="0" fontId="52" fillId="0" borderId="76" xfId="0" applyFont="1" applyBorder="1" applyAlignment="1">
      <alignment vertical="center" wrapText="1"/>
    </xf>
    <xf numFmtId="0" fontId="52" fillId="0" borderId="23" xfId="0" applyFont="1" applyBorder="1" applyAlignment="1">
      <alignment vertical="center" wrapText="1"/>
    </xf>
    <xf numFmtId="0" fontId="52" fillId="0" borderId="24" xfId="0" applyFont="1" applyBorder="1" applyAlignment="1">
      <alignment vertical="center" wrapText="1"/>
    </xf>
    <xf numFmtId="0" fontId="52" fillId="0" borderId="9" xfId="0" applyNumberFormat="1" applyFont="1" applyFill="1" applyBorder="1" applyAlignment="1">
      <alignment horizontal="center" vertical="center"/>
    </xf>
    <xf numFmtId="0" fontId="52" fillId="0" borderId="18" xfId="0" applyNumberFormat="1" applyFont="1" applyFill="1" applyBorder="1" applyAlignment="1">
      <alignment horizontal="center" vertical="center"/>
    </xf>
    <xf numFmtId="0" fontId="52" fillId="0" borderId="14" xfId="0" applyNumberFormat="1" applyFont="1" applyFill="1" applyBorder="1" applyAlignment="1">
      <alignment horizontal="center" vertical="center"/>
    </xf>
    <xf numFmtId="4" fontId="45" fillId="0" borderId="55" xfId="0" applyNumberFormat="1" applyFont="1" applyFill="1" applyBorder="1" applyAlignment="1">
      <alignment horizontal="center" vertical="center"/>
    </xf>
    <xf numFmtId="4" fontId="45" fillId="0" borderId="29" xfId="0" applyNumberFormat="1" applyFont="1" applyFill="1" applyBorder="1" applyAlignment="1">
      <alignment horizontal="center" vertical="center"/>
    </xf>
    <xf numFmtId="4" fontId="45" fillId="0" borderId="68" xfId="0" applyNumberFormat="1" applyFont="1" applyFill="1" applyBorder="1" applyAlignment="1">
      <alignment horizontal="center" vertical="center"/>
    </xf>
    <xf numFmtId="0" fontId="45" fillId="0" borderId="17" xfId="0" applyNumberFormat="1" applyFont="1" applyFill="1" applyBorder="1" applyAlignment="1">
      <alignment horizontal="center" vertical="center"/>
    </xf>
    <xf numFmtId="0" fontId="20" fillId="0" borderId="23" xfId="0" applyNumberFormat="1" applyFont="1" applyFill="1" applyBorder="1" applyAlignment="1">
      <alignment horizontal="center" vertical="center" wrapText="1"/>
    </xf>
    <xf numFmtId="4" fontId="45" fillId="0" borderId="42" xfId="0" applyNumberFormat="1" applyFont="1" applyFill="1" applyBorder="1" applyAlignment="1">
      <alignment vertical="center"/>
    </xf>
    <xf numFmtId="4" fontId="45" fillId="0" borderId="0" xfId="0" applyNumberFormat="1" applyFont="1" applyFill="1" applyBorder="1" applyAlignment="1">
      <alignment vertical="center"/>
    </xf>
    <xf numFmtId="4" fontId="45" fillId="0" borderId="49" xfId="0" applyNumberFormat="1" applyFont="1" applyFill="1" applyBorder="1" applyAlignment="1">
      <alignment vertical="center"/>
    </xf>
    <xf numFmtId="0" fontId="23" fillId="0" borderId="23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/>
    </xf>
    <xf numFmtId="0" fontId="23" fillId="0" borderId="24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/>
    </xf>
    <xf numFmtId="4" fontId="45" fillId="0" borderId="26" xfId="0" applyNumberFormat="1" applyFont="1" applyFill="1" applyBorder="1" applyAlignment="1">
      <alignment horizontal="center" vertical="center"/>
    </xf>
    <xf numFmtId="0" fontId="23" fillId="0" borderId="9" xfId="0" applyNumberFormat="1" applyFont="1" applyFill="1" applyBorder="1" applyAlignment="1">
      <alignment horizontal="center" wrapText="1"/>
    </xf>
    <xf numFmtId="0" fontId="23" fillId="0" borderId="14" xfId="0" applyNumberFormat="1" applyFont="1" applyFill="1" applyBorder="1" applyAlignment="1">
      <alignment horizontal="center" wrapText="1"/>
    </xf>
    <xf numFmtId="4" fontId="45" fillId="0" borderId="61" xfId="0" applyNumberFormat="1" applyFont="1" applyFill="1" applyBorder="1" applyAlignment="1">
      <alignment horizontal="center" vertical="center"/>
    </xf>
    <xf numFmtId="0" fontId="52" fillId="0" borderId="77" xfId="0" applyFont="1" applyFill="1" applyBorder="1" applyAlignment="1">
      <alignment horizontal="left" vertical="center" wrapText="1"/>
    </xf>
    <xf numFmtId="0" fontId="52" fillId="0" borderId="30" xfId="0" applyFont="1" applyFill="1" applyBorder="1" applyAlignment="1">
      <alignment horizontal="left" vertical="center" wrapText="1"/>
    </xf>
    <xf numFmtId="4" fontId="45" fillId="0" borderId="57" xfId="0" applyNumberFormat="1" applyFont="1" applyFill="1" applyBorder="1" applyAlignment="1">
      <alignment horizontal="center" vertical="center"/>
    </xf>
    <xf numFmtId="4" fontId="45" fillId="0" borderId="66" xfId="0" applyNumberFormat="1" applyFont="1" applyFill="1" applyBorder="1" applyAlignment="1">
      <alignment horizontal="center" vertical="center"/>
    </xf>
    <xf numFmtId="4" fontId="45" fillId="0" borderId="67" xfId="0" applyNumberFormat="1" applyFont="1" applyFill="1" applyBorder="1" applyAlignment="1">
      <alignment horizontal="center" vertical="center"/>
    </xf>
    <xf numFmtId="0" fontId="20" fillId="0" borderId="58" xfId="0" applyNumberFormat="1" applyFont="1" applyFill="1" applyBorder="1" applyAlignment="1">
      <alignment horizontal="center" vertical="center" wrapText="1"/>
    </xf>
    <xf numFmtId="0" fontId="45" fillId="0" borderId="73" xfId="0" applyNumberFormat="1" applyFont="1" applyFill="1" applyBorder="1" applyAlignment="1">
      <alignment horizontal="center" vertical="center"/>
    </xf>
    <xf numFmtId="0" fontId="23" fillId="0" borderId="76" xfId="0" applyFont="1" applyFill="1" applyBorder="1" applyAlignment="1">
      <alignment vertical="center" wrapText="1"/>
    </xf>
    <xf numFmtId="4" fontId="45" fillId="0" borderId="78" xfId="0" applyNumberFormat="1" applyFont="1" applyFill="1" applyBorder="1" applyAlignment="1">
      <alignment horizontal="center" vertical="center"/>
    </xf>
    <xf numFmtId="4" fontId="45" fillId="0" borderId="27" xfId="0" applyNumberFormat="1" applyFont="1" applyFill="1" applyBorder="1" applyAlignment="1">
      <alignment horizontal="center" vertical="top"/>
    </xf>
    <xf numFmtId="4" fontId="45" fillId="0" borderId="19" xfId="0" applyNumberFormat="1" applyFont="1" applyFill="1" applyBorder="1" applyAlignment="1">
      <alignment horizontal="center" vertical="top"/>
    </xf>
    <xf numFmtId="4" fontId="45" fillId="0" borderId="20" xfId="0" applyNumberFormat="1" applyFont="1" applyFill="1" applyBorder="1" applyAlignment="1">
      <alignment horizontal="center" vertical="top"/>
    </xf>
    <xf numFmtId="0" fontId="20" fillId="0" borderId="24" xfId="0" applyFont="1" applyFill="1" applyBorder="1" applyAlignment="1">
      <alignment horizontal="left" vertical="center" wrapText="1"/>
    </xf>
    <xf numFmtId="4" fontId="45" fillId="0" borderId="42" xfId="0" applyNumberFormat="1" applyFont="1" applyFill="1" applyBorder="1" applyAlignment="1">
      <alignment horizontal="center" vertical="center"/>
    </xf>
    <xf numFmtId="4" fontId="45" fillId="0" borderId="49" xfId="0" applyNumberFormat="1" applyFont="1" applyFill="1" applyBorder="1" applyAlignment="1">
      <alignment horizontal="center" vertical="center"/>
    </xf>
    <xf numFmtId="0" fontId="56" fillId="0" borderId="23" xfId="0" applyFont="1" applyFill="1" applyBorder="1" applyAlignment="1">
      <alignment vertical="center" wrapText="1"/>
    </xf>
    <xf numFmtId="0" fontId="57" fillId="0" borderId="23" xfId="0" applyFont="1" applyFill="1" applyBorder="1" applyAlignment="1">
      <alignment vertical="center" wrapText="1"/>
    </xf>
    <xf numFmtId="0" fontId="58" fillId="0" borderId="23" xfId="0" applyFont="1" applyFill="1" applyBorder="1" applyAlignment="1">
      <alignment vertical="center" wrapText="1"/>
    </xf>
    <xf numFmtId="0" fontId="20" fillId="0" borderId="44" xfId="0" applyFont="1" applyFill="1" applyBorder="1" applyAlignment="1">
      <alignment vertical="center" wrapText="1"/>
    </xf>
    <xf numFmtId="0" fontId="20" fillId="0" borderId="44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5" fillId="0" borderId="22" xfId="0" applyFont="1" applyFill="1" applyBorder="1" applyAlignment="1">
      <alignment horizontal="center" vertical="center"/>
    </xf>
    <xf numFmtId="0" fontId="45" fillId="0" borderId="51" xfId="0" applyNumberFormat="1" applyFont="1" applyFill="1" applyBorder="1" applyAlignment="1">
      <alignment horizontal="center" vertical="center"/>
    </xf>
    <xf numFmtId="0" fontId="45" fillId="0" borderId="51" xfId="0" applyNumberFormat="1" applyFont="1" applyFill="1" applyBorder="1" applyAlignment="1">
      <alignment horizontal="center" vertical="center" wrapText="1"/>
    </xf>
    <xf numFmtId="4" fontId="45" fillId="0" borderId="25" xfId="0" applyNumberFormat="1" applyFont="1" applyFill="1" applyBorder="1" applyAlignment="1">
      <alignment horizontal="center" vertical="center" wrapText="1"/>
    </xf>
    <xf numFmtId="0" fontId="45" fillId="0" borderId="31" xfId="0" applyNumberFormat="1" applyFont="1" applyFill="1" applyBorder="1" applyAlignment="1">
      <alignment horizontal="center" vertical="center" wrapText="1"/>
    </xf>
    <xf numFmtId="4" fontId="45" fillId="0" borderId="67" xfId="0" applyNumberFormat="1" applyFont="1" applyFill="1" applyBorder="1" applyAlignment="1">
      <alignment horizontal="center" vertical="center" wrapText="1"/>
    </xf>
    <xf numFmtId="4" fontId="45" fillId="0" borderId="31" xfId="0" applyNumberFormat="1" applyFont="1" applyFill="1" applyBorder="1" applyAlignment="1">
      <alignment horizontal="center" vertical="center" wrapText="1"/>
    </xf>
    <xf numFmtId="4" fontId="45" fillId="0" borderId="56" xfId="0" applyNumberFormat="1" applyFont="1" applyFill="1" applyBorder="1" applyAlignment="1">
      <alignment horizontal="center" vertical="center" wrapText="1"/>
    </xf>
    <xf numFmtId="4" fontId="45" fillId="0" borderId="33" xfId="0" applyNumberFormat="1" applyFont="1" applyFill="1" applyBorder="1" applyAlignment="1">
      <alignment horizontal="center" vertical="center" wrapText="1"/>
    </xf>
    <xf numFmtId="4" fontId="45" fillId="0" borderId="32" xfId="0" applyNumberFormat="1" applyFont="1" applyFill="1" applyBorder="1" applyAlignment="1">
      <alignment horizontal="center" vertical="center" wrapText="1"/>
    </xf>
    <xf numFmtId="0" fontId="45" fillId="0" borderId="37" xfId="0" applyFont="1" applyFill="1" applyBorder="1" applyAlignment="1">
      <alignment horizontal="center" vertical="center" wrapText="1"/>
    </xf>
    <xf numFmtId="0" fontId="45" fillId="0" borderId="31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vertical="center" wrapText="1"/>
    </xf>
    <xf numFmtId="14" fontId="36" fillId="0" borderId="7" xfId="0" applyNumberFormat="1" applyFont="1" applyFill="1" applyBorder="1" applyAlignment="1">
      <alignment horizontal="left" vertical="center" wrapText="1"/>
    </xf>
    <xf numFmtId="0" fontId="33" fillId="0" borderId="7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vertical="center"/>
    </xf>
  </cellXfs>
  <cellStyles count="2">
    <cellStyle name="Обычный" xfId="0" builtinId="0"/>
    <cellStyle name="Обычный_военная подготовка" xfId="1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FFFF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21373</xdr:colOff>
      <xdr:row>4</xdr:row>
      <xdr:rowOff>185057</xdr:rowOff>
    </xdr:to>
    <xdr:pic>
      <xdr:nvPicPr>
        <xdr:cNvPr id="2" name="Рисунок 1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767543" cy="1719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413657</xdr:colOff>
      <xdr:row>5</xdr:row>
      <xdr:rowOff>247073</xdr:rowOff>
    </xdr:to>
    <xdr:pic>
      <xdr:nvPicPr>
        <xdr:cNvPr id="3" name="Рисунок 2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116286" cy="1836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152401</xdr:rowOff>
    </xdr:from>
    <xdr:to>
      <xdr:col>3</xdr:col>
      <xdr:colOff>332621</xdr:colOff>
      <xdr:row>5</xdr:row>
      <xdr:rowOff>315686</xdr:rowOff>
    </xdr:to>
    <xdr:pic>
      <xdr:nvPicPr>
        <xdr:cNvPr id="4" name="Рисунок 3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1"/>
          <a:ext cx="4882850" cy="175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1973988</xdr:colOff>
      <xdr:row>6</xdr:row>
      <xdr:rowOff>257175</xdr:rowOff>
    </xdr:to>
    <xdr:pic>
      <xdr:nvPicPr>
        <xdr:cNvPr id="2" name="Рисунок 1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93488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="70" zoomScaleNormal="145" zoomScaleSheetLayoutView="70" workbookViewId="0">
      <selection activeCell="C7" sqref="C7"/>
    </sheetView>
  </sheetViews>
  <sheetFormatPr defaultColWidth="9.109375" defaultRowHeight="21" x14ac:dyDescent="0.25"/>
  <cols>
    <col min="1" max="1" width="7.44140625" style="96" customWidth="1"/>
    <col min="2" max="2" width="61.77734375" style="100" customWidth="1"/>
    <col min="3" max="3" width="15.6640625" style="97" customWidth="1"/>
    <col min="4" max="4" width="16.33203125" style="97" customWidth="1"/>
    <col min="5" max="5" width="16.33203125" style="95" hidden="1" customWidth="1"/>
    <col min="6" max="6" width="16.33203125" style="97" hidden="1" customWidth="1"/>
    <col min="7" max="7" width="16.33203125" style="95" hidden="1" customWidth="1"/>
    <col min="8" max="8" width="16.33203125" style="97" hidden="1" customWidth="1"/>
    <col min="9" max="9" width="17" style="95" customWidth="1"/>
    <col min="10" max="16384" width="9.109375" style="2"/>
  </cols>
  <sheetData>
    <row r="1" spans="1:11" ht="45" customHeight="1" x14ac:dyDescent="0.25">
      <c r="A1"/>
      <c r="B1" s="431"/>
      <c r="C1" s="431"/>
      <c r="D1" s="431"/>
      <c r="E1" s="431"/>
      <c r="F1" s="431"/>
      <c r="G1" s="431"/>
      <c r="H1" s="431"/>
      <c r="I1" s="431"/>
      <c r="J1" s="1"/>
    </row>
    <row r="2" spans="1:11" ht="0.75" customHeight="1" x14ac:dyDescent="0.25">
      <c r="A2" s="175"/>
      <c r="B2" s="396"/>
      <c r="C2" s="175"/>
      <c r="D2" s="175"/>
      <c r="E2" s="175"/>
      <c r="F2" s="175"/>
      <c r="G2" s="175"/>
      <c r="H2" s="387"/>
      <c r="I2" s="388"/>
      <c r="J2" s="1"/>
    </row>
    <row r="3" spans="1:11" ht="53.4" customHeight="1" x14ac:dyDescent="0.25">
      <c r="A3" s="397"/>
      <c r="B3" s="175"/>
      <c r="C3" s="368" t="s">
        <v>426</v>
      </c>
      <c r="D3" s="368"/>
      <c r="E3" s="368"/>
      <c r="F3" s="368"/>
      <c r="G3" s="368"/>
      <c r="H3" s="368"/>
      <c r="I3" s="368"/>
      <c r="J3" s="433"/>
      <c r="K3" s="433"/>
    </row>
    <row r="4" spans="1:11" x14ac:dyDescent="0.25">
      <c r="A4" s="397"/>
      <c r="B4" s="175"/>
      <c r="C4" s="364"/>
      <c r="D4" s="364"/>
      <c r="E4" s="364"/>
      <c r="F4" s="364"/>
      <c r="G4" s="364"/>
      <c r="H4" s="176" t="s">
        <v>418</v>
      </c>
      <c r="I4" s="176"/>
      <c r="J4" s="176"/>
      <c r="K4" s="176"/>
    </row>
    <row r="5" spans="1:11" x14ac:dyDescent="0.25">
      <c r="A5" s="397"/>
      <c r="B5" s="175"/>
      <c r="C5" s="176" t="s">
        <v>431</v>
      </c>
      <c r="D5" s="364"/>
      <c r="E5" s="364"/>
      <c r="F5" s="364"/>
      <c r="G5" s="364"/>
      <c r="H5" s="176"/>
      <c r="I5" s="176"/>
      <c r="J5" s="176"/>
      <c r="K5" s="176"/>
    </row>
    <row r="6" spans="1:11" ht="37.200000000000003" customHeight="1" x14ac:dyDescent="0.4">
      <c r="A6" s="397"/>
      <c r="B6" s="175"/>
      <c r="C6" s="434"/>
      <c r="D6" s="439" t="s">
        <v>425</v>
      </c>
      <c r="E6" s="434"/>
      <c r="F6" s="435"/>
      <c r="G6" s="436"/>
      <c r="H6" s="437" t="s">
        <v>420</v>
      </c>
      <c r="I6" s="176"/>
      <c r="J6" s="176"/>
      <c r="K6" s="176"/>
    </row>
    <row r="7" spans="1:11" ht="30.6" customHeight="1" x14ac:dyDescent="0.4">
      <c r="A7" s="397"/>
      <c r="B7" s="175"/>
      <c r="C7" s="389"/>
      <c r="D7" s="438" t="s">
        <v>43</v>
      </c>
      <c r="E7" s="389"/>
      <c r="F7" s="191"/>
      <c r="G7" s="224"/>
      <c r="H7" s="390"/>
      <c r="I7" s="389"/>
      <c r="J7" s="3"/>
    </row>
    <row r="8" spans="1:11" ht="8.4" customHeight="1" thickBot="1" x14ac:dyDescent="0.3">
      <c r="A8" s="399"/>
      <c r="B8" s="432"/>
      <c r="C8" s="432"/>
      <c r="D8" s="432"/>
      <c r="E8" s="432"/>
      <c r="F8" s="432"/>
      <c r="G8" s="432"/>
      <c r="H8" s="432"/>
      <c r="I8" s="432"/>
    </row>
    <row r="9" spans="1:11" ht="1.2" hidden="1" customHeight="1" thickBot="1" x14ac:dyDescent="0.35">
      <c r="A9" s="397"/>
      <c r="B9" s="400"/>
      <c r="C9" s="401"/>
      <c r="D9" s="402"/>
      <c r="E9" s="401"/>
      <c r="F9" s="402"/>
      <c r="G9" s="403"/>
      <c r="H9" s="403"/>
      <c r="I9" s="191"/>
    </row>
    <row r="10" spans="1:11" s="57" customFormat="1" ht="22.2" customHeight="1" x14ac:dyDescent="0.25">
      <c r="A10" s="391" t="s">
        <v>77</v>
      </c>
      <c r="B10" s="416" t="s">
        <v>7</v>
      </c>
      <c r="C10" s="416" t="s">
        <v>415</v>
      </c>
      <c r="D10" s="392" t="s">
        <v>2</v>
      </c>
      <c r="E10" s="405" t="s">
        <v>24</v>
      </c>
      <c r="F10" s="406"/>
      <c r="G10" s="407" t="s">
        <v>25</v>
      </c>
      <c r="H10" s="406"/>
      <c r="I10" s="404" t="s">
        <v>410</v>
      </c>
    </row>
    <row r="11" spans="1:11" s="57" customFormat="1" ht="25.2" customHeight="1" thickBot="1" x14ac:dyDescent="0.3">
      <c r="A11" s="393"/>
      <c r="B11" s="417"/>
      <c r="C11" s="417"/>
      <c r="D11" s="394"/>
      <c r="E11" s="409" t="s">
        <v>23</v>
      </c>
      <c r="F11" s="410" t="s">
        <v>2</v>
      </c>
      <c r="G11" s="411" t="s">
        <v>3</v>
      </c>
      <c r="H11" s="410" t="s">
        <v>2</v>
      </c>
      <c r="I11" s="408"/>
    </row>
    <row r="12" spans="1:11" s="5" customFormat="1" ht="25.95" customHeight="1" x14ac:dyDescent="0.25">
      <c r="A12" s="418">
        <v>1</v>
      </c>
      <c r="B12" s="419" t="s">
        <v>378</v>
      </c>
      <c r="C12" s="440">
        <v>265</v>
      </c>
      <c r="D12" s="441">
        <v>1</v>
      </c>
      <c r="E12" s="442"/>
      <c r="F12" s="443"/>
      <c r="G12" s="444"/>
      <c r="H12" s="443"/>
      <c r="I12" s="445">
        <v>70</v>
      </c>
    </row>
    <row r="13" spans="1:11" s="5" customFormat="1" ht="25.95" customHeight="1" x14ac:dyDescent="0.25">
      <c r="A13" s="420">
        <v>2</v>
      </c>
      <c r="B13" s="421" t="s">
        <v>376</v>
      </c>
      <c r="C13" s="446">
        <v>262</v>
      </c>
      <c r="D13" s="447">
        <v>2</v>
      </c>
      <c r="E13" s="448"/>
      <c r="F13" s="449"/>
      <c r="G13" s="450"/>
      <c r="H13" s="449"/>
      <c r="I13" s="451">
        <v>65</v>
      </c>
    </row>
    <row r="14" spans="1:11" s="5" customFormat="1" ht="25.95" customHeight="1" x14ac:dyDescent="0.25">
      <c r="A14" s="422">
        <v>3</v>
      </c>
      <c r="B14" s="421" t="s">
        <v>380</v>
      </c>
      <c r="C14" s="446">
        <v>255</v>
      </c>
      <c r="D14" s="447">
        <v>3</v>
      </c>
      <c r="E14" s="448"/>
      <c r="F14" s="449"/>
      <c r="G14" s="450"/>
      <c r="H14" s="449"/>
      <c r="I14" s="451">
        <v>60</v>
      </c>
    </row>
    <row r="15" spans="1:11" s="5" customFormat="1" ht="25.95" customHeight="1" x14ac:dyDescent="0.25">
      <c r="A15" s="423">
        <v>4</v>
      </c>
      <c r="B15" s="424" t="s">
        <v>384</v>
      </c>
      <c r="C15" s="452">
        <v>199</v>
      </c>
      <c r="D15" s="453">
        <v>4</v>
      </c>
      <c r="E15" s="454"/>
      <c r="F15" s="395"/>
      <c r="G15" s="455"/>
      <c r="H15" s="395"/>
      <c r="I15" s="456">
        <v>58</v>
      </c>
    </row>
    <row r="16" spans="1:11" s="5" customFormat="1" ht="25.95" customHeight="1" x14ac:dyDescent="0.25">
      <c r="A16" s="425">
        <v>5</v>
      </c>
      <c r="B16" s="424" t="s">
        <v>33</v>
      </c>
      <c r="C16" s="457">
        <v>190</v>
      </c>
      <c r="D16" s="453">
        <v>5</v>
      </c>
      <c r="E16" s="454"/>
      <c r="F16" s="395"/>
      <c r="G16" s="455"/>
      <c r="H16" s="395"/>
      <c r="I16" s="456">
        <v>57</v>
      </c>
    </row>
    <row r="17" spans="1:9" s="5" customFormat="1" ht="25.95" customHeight="1" x14ac:dyDescent="0.25">
      <c r="A17" s="423">
        <v>6</v>
      </c>
      <c r="B17" s="424" t="s">
        <v>379</v>
      </c>
      <c r="C17" s="452">
        <v>153</v>
      </c>
      <c r="D17" s="453">
        <v>6</v>
      </c>
      <c r="E17" s="448"/>
      <c r="F17" s="449"/>
      <c r="G17" s="450"/>
      <c r="H17" s="449"/>
      <c r="I17" s="456">
        <v>56</v>
      </c>
    </row>
    <row r="18" spans="1:9" s="5" customFormat="1" ht="25.95" customHeight="1" x14ac:dyDescent="0.25">
      <c r="A18" s="425">
        <v>7</v>
      </c>
      <c r="B18" s="424" t="s">
        <v>390</v>
      </c>
      <c r="C18" s="452">
        <v>145</v>
      </c>
      <c r="D18" s="453">
        <v>7</v>
      </c>
      <c r="E18" s="448"/>
      <c r="F18" s="449"/>
      <c r="G18" s="450"/>
      <c r="H18" s="449"/>
      <c r="I18" s="456">
        <v>55</v>
      </c>
    </row>
    <row r="19" spans="1:9" s="5" customFormat="1" ht="25.95" customHeight="1" x14ac:dyDescent="0.25">
      <c r="A19" s="423">
        <v>8</v>
      </c>
      <c r="B19" s="424" t="s">
        <v>386</v>
      </c>
      <c r="C19" s="452">
        <v>130</v>
      </c>
      <c r="D19" s="453">
        <v>8</v>
      </c>
      <c r="E19" s="448"/>
      <c r="F19" s="449"/>
      <c r="G19" s="450"/>
      <c r="H19" s="449"/>
      <c r="I19" s="456">
        <v>54</v>
      </c>
    </row>
    <row r="20" spans="1:9" s="5" customFormat="1" ht="25.95" customHeight="1" x14ac:dyDescent="0.25">
      <c r="A20" s="425">
        <v>9</v>
      </c>
      <c r="B20" s="424" t="s">
        <v>31</v>
      </c>
      <c r="C20" s="452">
        <v>126</v>
      </c>
      <c r="D20" s="453">
        <v>9</v>
      </c>
      <c r="E20" s="454"/>
      <c r="F20" s="395"/>
      <c r="G20" s="455"/>
      <c r="H20" s="395"/>
      <c r="I20" s="456">
        <v>53</v>
      </c>
    </row>
    <row r="21" spans="1:9" s="5" customFormat="1" ht="25.95" customHeight="1" x14ac:dyDescent="0.25">
      <c r="A21" s="423">
        <v>10</v>
      </c>
      <c r="B21" s="427" t="s">
        <v>382</v>
      </c>
      <c r="C21" s="452">
        <v>121</v>
      </c>
      <c r="D21" s="453">
        <v>10</v>
      </c>
      <c r="E21" s="448"/>
      <c r="F21" s="449"/>
      <c r="G21" s="450"/>
      <c r="H21" s="449"/>
      <c r="I21" s="456">
        <v>52</v>
      </c>
    </row>
    <row r="22" spans="1:9" s="5" customFormat="1" ht="25.95" customHeight="1" x14ac:dyDescent="0.25">
      <c r="A22" s="425">
        <v>11</v>
      </c>
      <c r="B22" s="428" t="s">
        <v>399</v>
      </c>
      <c r="C22" s="452">
        <v>74</v>
      </c>
      <c r="D22" s="453">
        <v>11</v>
      </c>
      <c r="E22" s="448"/>
      <c r="F22" s="449"/>
      <c r="G22" s="450"/>
      <c r="H22" s="449"/>
      <c r="I22" s="456">
        <v>51</v>
      </c>
    </row>
    <row r="23" spans="1:9" s="5" customFormat="1" ht="25.95" customHeight="1" x14ac:dyDescent="0.25">
      <c r="A23" s="423">
        <v>12</v>
      </c>
      <c r="B23" s="427" t="s">
        <v>389</v>
      </c>
      <c r="C23" s="452">
        <v>69</v>
      </c>
      <c r="D23" s="453">
        <v>12</v>
      </c>
      <c r="E23" s="454"/>
      <c r="F23" s="395"/>
      <c r="G23" s="455"/>
      <c r="H23" s="395"/>
      <c r="I23" s="456">
        <v>50</v>
      </c>
    </row>
    <row r="24" spans="1:9" s="5" customFormat="1" ht="25.95" customHeight="1" x14ac:dyDescent="0.25">
      <c r="A24" s="425">
        <v>13</v>
      </c>
      <c r="B24" s="427" t="s">
        <v>393</v>
      </c>
      <c r="C24" s="452">
        <v>62</v>
      </c>
      <c r="D24" s="453">
        <v>13</v>
      </c>
      <c r="E24" s="448"/>
      <c r="F24" s="449"/>
      <c r="G24" s="450"/>
      <c r="H24" s="449"/>
      <c r="I24" s="456">
        <v>49</v>
      </c>
    </row>
    <row r="25" spans="1:9" s="5" customFormat="1" ht="25.95" customHeight="1" x14ac:dyDescent="0.25">
      <c r="A25" s="423">
        <v>14</v>
      </c>
      <c r="B25" s="424" t="s">
        <v>375</v>
      </c>
      <c r="C25" s="452">
        <v>62</v>
      </c>
      <c r="D25" s="453">
        <v>14</v>
      </c>
      <c r="E25" s="454"/>
      <c r="F25" s="395"/>
      <c r="G25" s="455"/>
      <c r="H25" s="395"/>
      <c r="I25" s="456">
        <v>48</v>
      </c>
    </row>
    <row r="26" spans="1:9" s="5" customFormat="1" ht="25.95" customHeight="1" x14ac:dyDescent="0.25">
      <c r="A26" s="425">
        <v>15</v>
      </c>
      <c r="B26" s="424" t="s">
        <v>391</v>
      </c>
      <c r="C26" s="452">
        <v>50</v>
      </c>
      <c r="D26" s="453">
        <v>15</v>
      </c>
      <c r="E26" s="448"/>
      <c r="F26" s="449"/>
      <c r="G26" s="450"/>
      <c r="H26" s="449"/>
      <c r="I26" s="456">
        <v>46</v>
      </c>
    </row>
    <row r="27" spans="1:9" s="5" customFormat="1" ht="21" customHeight="1" x14ac:dyDescent="0.25">
      <c r="A27" s="423">
        <v>16</v>
      </c>
      <c r="B27" s="424" t="s">
        <v>383</v>
      </c>
      <c r="C27" s="452">
        <v>47</v>
      </c>
      <c r="D27" s="453">
        <v>16</v>
      </c>
      <c r="E27" s="448"/>
      <c r="F27" s="449"/>
      <c r="G27" s="450"/>
      <c r="H27" s="449"/>
      <c r="I27" s="456">
        <v>45</v>
      </c>
    </row>
    <row r="28" spans="1:9" s="5" customFormat="1" ht="25.2" customHeight="1" x14ac:dyDescent="0.25">
      <c r="A28" s="425">
        <v>17</v>
      </c>
      <c r="B28" s="427" t="s">
        <v>32</v>
      </c>
      <c r="C28" s="457">
        <v>46</v>
      </c>
      <c r="D28" s="453">
        <v>17</v>
      </c>
      <c r="E28" s="454"/>
      <c r="F28" s="395"/>
      <c r="G28" s="455"/>
      <c r="H28" s="395"/>
      <c r="I28" s="456">
        <v>44</v>
      </c>
    </row>
    <row r="29" spans="1:9" s="5" customFormat="1" ht="24" customHeight="1" x14ac:dyDescent="0.25">
      <c r="A29" s="423">
        <v>18</v>
      </c>
      <c r="B29" s="424" t="s">
        <v>394</v>
      </c>
      <c r="C29" s="452">
        <v>46</v>
      </c>
      <c r="D29" s="453">
        <v>18</v>
      </c>
      <c r="E29" s="454"/>
      <c r="F29" s="395"/>
      <c r="G29" s="455"/>
      <c r="H29" s="395"/>
      <c r="I29" s="456">
        <v>43</v>
      </c>
    </row>
    <row r="30" spans="1:9" s="5" customFormat="1" ht="21.6" customHeight="1" x14ac:dyDescent="0.25">
      <c r="A30" s="425">
        <v>19</v>
      </c>
      <c r="B30" s="424" t="s">
        <v>396</v>
      </c>
      <c r="C30" s="452">
        <v>39</v>
      </c>
      <c r="D30" s="453">
        <v>19</v>
      </c>
      <c r="E30" s="448"/>
      <c r="F30" s="449"/>
      <c r="G30" s="450"/>
      <c r="H30" s="449"/>
      <c r="I30" s="456">
        <v>42</v>
      </c>
    </row>
    <row r="31" spans="1:9" s="5" customFormat="1" ht="30" customHeight="1" x14ac:dyDescent="0.25">
      <c r="A31" s="423">
        <v>20</v>
      </c>
      <c r="B31" s="427" t="s">
        <v>385</v>
      </c>
      <c r="C31" s="452">
        <v>37</v>
      </c>
      <c r="D31" s="453">
        <v>20</v>
      </c>
      <c r="E31" s="448"/>
      <c r="F31" s="449"/>
      <c r="G31" s="450"/>
      <c r="H31" s="449"/>
      <c r="I31" s="456">
        <v>41</v>
      </c>
    </row>
    <row r="32" spans="1:9" s="5" customFormat="1" ht="23.4" customHeight="1" x14ac:dyDescent="0.25">
      <c r="A32" s="425">
        <v>21</v>
      </c>
      <c r="B32" s="424" t="s">
        <v>381</v>
      </c>
      <c r="C32" s="452">
        <v>31</v>
      </c>
      <c r="D32" s="453">
        <v>21</v>
      </c>
      <c r="E32" s="454"/>
      <c r="F32" s="395"/>
      <c r="G32" s="455"/>
      <c r="H32" s="395"/>
      <c r="I32" s="456">
        <v>40</v>
      </c>
    </row>
    <row r="33" spans="1:10" s="5" customFormat="1" ht="25.95" customHeight="1" x14ac:dyDescent="0.25">
      <c r="A33" s="423">
        <v>22</v>
      </c>
      <c r="B33" s="424" t="s">
        <v>388</v>
      </c>
      <c r="C33" s="452">
        <v>30</v>
      </c>
      <c r="D33" s="453">
        <v>22</v>
      </c>
      <c r="E33" s="448"/>
      <c r="F33" s="449"/>
      <c r="G33" s="450"/>
      <c r="H33" s="449"/>
      <c r="I33" s="456">
        <v>39</v>
      </c>
    </row>
    <row r="34" spans="1:10" s="5" customFormat="1" ht="25.95" customHeight="1" x14ac:dyDescent="0.25">
      <c r="A34" s="425">
        <v>23</v>
      </c>
      <c r="B34" s="427" t="s">
        <v>392</v>
      </c>
      <c r="C34" s="452">
        <v>28</v>
      </c>
      <c r="D34" s="453">
        <v>23</v>
      </c>
      <c r="E34" s="454"/>
      <c r="F34" s="395"/>
      <c r="G34" s="455"/>
      <c r="H34" s="395"/>
      <c r="I34" s="456">
        <v>38</v>
      </c>
    </row>
    <row r="35" spans="1:10" s="5" customFormat="1" ht="25.95" customHeight="1" x14ac:dyDescent="0.25">
      <c r="A35" s="423">
        <v>24</v>
      </c>
      <c r="B35" s="424" t="s">
        <v>387</v>
      </c>
      <c r="C35" s="452">
        <v>22</v>
      </c>
      <c r="D35" s="453">
        <v>24</v>
      </c>
      <c r="E35" s="454"/>
      <c r="F35" s="395"/>
      <c r="G35" s="455"/>
      <c r="H35" s="395"/>
      <c r="I35" s="456">
        <v>37</v>
      </c>
    </row>
    <row r="36" spans="1:10" s="5" customFormat="1" ht="25.95" customHeight="1" x14ac:dyDescent="0.25">
      <c r="A36" s="425">
        <v>25</v>
      </c>
      <c r="B36" s="424" t="s">
        <v>397</v>
      </c>
      <c r="C36" s="457">
        <v>16</v>
      </c>
      <c r="D36" s="453">
        <v>25</v>
      </c>
      <c r="E36" s="454"/>
      <c r="F36" s="395"/>
      <c r="G36" s="455"/>
      <c r="H36" s="395"/>
      <c r="I36" s="456">
        <v>37</v>
      </c>
    </row>
    <row r="37" spans="1:10" s="5" customFormat="1" ht="25.95" customHeight="1" x14ac:dyDescent="0.25">
      <c r="A37" s="423">
        <v>26</v>
      </c>
      <c r="B37" s="424" t="s">
        <v>377</v>
      </c>
      <c r="C37" s="452">
        <v>15</v>
      </c>
      <c r="D37" s="453">
        <v>26</v>
      </c>
      <c r="E37" s="448"/>
      <c r="F37" s="449"/>
      <c r="G37" s="450"/>
      <c r="H37" s="449"/>
      <c r="I37" s="456">
        <v>36</v>
      </c>
    </row>
    <row r="38" spans="1:10" s="5" customFormat="1" ht="25.95" customHeight="1" x14ac:dyDescent="0.25">
      <c r="A38" s="425">
        <v>27</v>
      </c>
      <c r="B38" s="424" t="s">
        <v>398</v>
      </c>
      <c r="C38" s="452">
        <v>11</v>
      </c>
      <c r="D38" s="453">
        <v>27</v>
      </c>
      <c r="E38" s="454"/>
      <c r="F38" s="395"/>
      <c r="G38" s="455"/>
      <c r="H38" s="395"/>
      <c r="I38" s="456">
        <v>35</v>
      </c>
    </row>
    <row r="39" spans="1:10" s="5" customFormat="1" ht="25.95" customHeight="1" x14ac:dyDescent="0.25">
      <c r="A39" s="423">
        <v>28</v>
      </c>
      <c r="B39" s="427" t="s">
        <v>374</v>
      </c>
      <c r="C39" s="452">
        <v>0</v>
      </c>
      <c r="D39" s="453">
        <v>28</v>
      </c>
      <c r="E39" s="454"/>
      <c r="F39" s="395"/>
      <c r="G39" s="455"/>
      <c r="H39" s="395"/>
      <c r="I39" s="456">
        <v>34</v>
      </c>
    </row>
    <row r="40" spans="1:10" s="5" customFormat="1" ht="34.200000000000003" customHeight="1" x14ac:dyDescent="0.25">
      <c r="A40" s="425">
        <v>29</v>
      </c>
      <c r="B40" s="427" t="s">
        <v>423</v>
      </c>
      <c r="C40" s="452">
        <v>161</v>
      </c>
      <c r="D40" s="453"/>
      <c r="E40" s="454"/>
      <c r="F40" s="395"/>
      <c r="G40" s="455"/>
      <c r="H40" s="395"/>
      <c r="I40" s="456" t="s">
        <v>422</v>
      </c>
    </row>
    <row r="41" spans="1:10" s="5" customFormat="1" ht="25.95" customHeight="1" thickBot="1" x14ac:dyDescent="0.3">
      <c r="A41" s="429">
        <v>30</v>
      </c>
      <c r="B41" s="430" t="s">
        <v>424</v>
      </c>
      <c r="C41" s="458">
        <v>67</v>
      </c>
      <c r="D41" s="459"/>
      <c r="E41" s="460"/>
      <c r="F41" s="461"/>
      <c r="G41" s="462"/>
      <c r="H41" s="461"/>
      <c r="I41" s="463" t="s">
        <v>422</v>
      </c>
    </row>
    <row r="42" spans="1:10" ht="25.95" customHeight="1" x14ac:dyDescent="0.25">
      <c r="A42" s="412"/>
      <c r="B42" s="191"/>
      <c r="C42" s="191"/>
      <c r="D42" s="402"/>
      <c r="E42" s="413"/>
      <c r="F42" s="402"/>
      <c r="G42" s="413"/>
      <c r="H42" s="402"/>
      <c r="I42" s="413"/>
      <c r="J42" s="12"/>
    </row>
    <row r="43" spans="1:10" ht="20.399999999999999" x14ac:dyDescent="0.35">
      <c r="A43" s="414" t="s">
        <v>116</v>
      </c>
      <c r="B43" s="191"/>
      <c r="C43" s="191"/>
      <c r="D43" s="86" t="s">
        <v>416</v>
      </c>
      <c r="E43" s="413"/>
      <c r="F43" s="402"/>
      <c r="G43" s="413"/>
      <c r="H43" s="402"/>
      <c r="I43" s="413"/>
      <c r="J43" s="12"/>
    </row>
    <row r="44" spans="1:10" ht="15" x14ac:dyDescent="0.25">
      <c r="A44" s="397"/>
      <c r="B44" s="415"/>
      <c r="C44" s="398"/>
      <c r="D44" s="398"/>
      <c r="E44" s="191"/>
      <c r="F44" s="398"/>
      <c r="G44" s="191"/>
      <c r="H44" s="398"/>
      <c r="I44" s="191"/>
    </row>
  </sheetData>
  <sortState ref="B13:D38">
    <sortCondition ref="D12:D38"/>
  </sortState>
  <mergeCells count="6">
    <mergeCell ref="I10:I11"/>
    <mergeCell ref="B10:B11"/>
    <mergeCell ref="A10:A11"/>
    <mergeCell ref="C10:C11"/>
    <mergeCell ref="D10:D11"/>
    <mergeCell ref="C3:I3"/>
  </mergeCells>
  <conditionalFormatting sqref="D2 D44:D1048576 D9:D10 D42 D4:D6">
    <cfRule type="cellIs" dxfId="0" priority="1" operator="between">
      <formula>1</formula>
      <formula>3</formula>
    </cfRule>
  </conditionalFormatting>
  <printOptions horizontalCentered="1"/>
  <pageMargins left="0.59055118110236227" right="0.39370078740157483" top="0" bottom="0" header="0.51181102362204722" footer="0.39370078740157483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95"/>
  <sheetViews>
    <sheetView view="pageBreakPreview" zoomScale="70" zoomScaleNormal="100" zoomScaleSheetLayoutView="70" workbookViewId="0">
      <pane ySplit="8" topLeftCell="A205" activePane="bottomLeft" state="frozen"/>
      <selection pane="bottomLeft" activeCell="Q280" sqref="Q280"/>
    </sheetView>
  </sheetViews>
  <sheetFormatPr defaultColWidth="9.109375" defaultRowHeight="17.399999999999999" x14ac:dyDescent="0.25"/>
  <cols>
    <col min="1" max="1" width="4.5546875" style="16" customWidth="1"/>
    <col min="2" max="2" width="7.77734375" style="16" customWidth="1"/>
    <col min="3" max="3" width="56.21875" style="58" customWidth="1"/>
    <col min="4" max="8" width="8.77734375" style="91" customWidth="1"/>
    <col min="9" max="9" width="15" style="90" customWidth="1"/>
    <col min="10" max="10" width="14.6640625" style="61" hidden="1" customWidth="1"/>
    <col min="11" max="11" width="15.5546875" style="93" customWidth="1"/>
    <col min="12" max="12" width="12" style="59" hidden="1" customWidth="1"/>
    <col min="13" max="13" width="17.33203125" style="59" hidden="1" customWidth="1"/>
    <col min="14" max="14" width="16.44140625" style="60" customWidth="1"/>
    <col min="15" max="15" width="11.6640625" style="16" customWidth="1"/>
    <col min="16" max="16" width="18.33203125" style="19" customWidth="1"/>
    <col min="17" max="17" width="25.33203125" style="24" customWidth="1"/>
    <col min="18" max="18" width="28.88671875" style="24" customWidth="1"/>
    <col min="19" max="19" width="33.33203125" style="24" customWidth="1"/>
    <col min="20" max="27" width="9.109375" style="24"/>
    <col min="28" max="28" width="30.44140625" style="24" customWidth="1"/>
    <col min="29" max="16384" width="9.109375" style="24"/>
  </cols>
  <sheetData>
    <row r="1" spans="1:19" x14ac:dyDescent="0.25">
      <c r="A1"/>
    </row>
    <row r="4" spans="1:19" ht="36.6" customHeight="1" x14ac:dyDescent="0.25">
      <c r="A4"/>
      <c r="B4" s="122"/>
      <c r="C4" s="363"/>
      <c r="D4" s="363"/>
      <c r="E4" s="368" t="s">
        <v>426</v>
      </c>
      <c r="F4" s="368"/>
      <c r="G4" s="368"/>
      <c r="H4" s="368"/>
      <c r="I4" s="368"/>
      <c r="J4" s="368"/>
      <c r="K4" s="368"/>
      <c r="L4" s="368"/>
      <c r="M4" s="368"/>
      <c r="N4" s="368"/>
      <c r="O4" s="8"/>
      <c r="P4" s="8"/>
    </row>
    <row r="5" spans="1:19" ht="36.6" customHeight="1" x14ac:dyDescent="0.25">
      <c r="A5" s="364" t="s">
        <v>419</v>
      </c>
      <c r="B5" s="364"/>
      <c r="C5" s="364"/>
      <c r="D5" s="364"/>
      <c r="E5" s="364"/>
      <c r="F5" s="364"/>
      <c r="G5" s="364"/>
      <c r="H5" s="364"/>
      <c r="I5" s="364"/>
      <c r="J5" s="364"/>
      <c r="K5" s="176" t="s">
        <v>418</v>
      </c>
      <c r="L5" s="176"/>
      <c r="M5" s="176"/>
      <c r="N5" s="176"/>
      <c r="O5" s="9"/>
    </row>
    <row r="6" spans="1:19" ht="45.75" customHeight="1" thickBot="1" x14ac:dyDescent="0.3">
      <c r="A6" s="101"/>
      <c r="B6" s="125"/>
      <c r="C6" s="102"/>
      <c r="D6" s="103"/>
      <c r="E6" s="103"/>
      <c r="F6" s="103"/>
      <c r="G6" s="103"/>
      <c r="H6" s="103"/>
      <c r="I6" s="104"/>
      <c r="J6" s="102"/>
      <c r="K6" s="365" t="s">
        <v>420</v>
      </c>
      <c r="L6" s="366"/>
      <c r="M6" s="366"/>
      <c r="N6" s="366"/>
      <c r="P6" s="16"/>
    </row>
    <row r="7" spans="1:19" s="227" customFormat="1" ht="26.4" customHeight="1" thickBot="1" x14ac:dyDescent="0.3">
      <c r="A7" s="225" t="s">
        <v>5</v>
      </c>
      <c r="B7" s="667" t="s">
        <v>430</v>
      </c>
      <c r="C7" s="657" t="s">
        <v>421</v>
      </c>
      <c r="D7" s="664" t="s">
        <v>413</v>
      </c>
      <c r="E7" s="665"/>
      <c r="F7" s="665"/>
      <c r="G7" s="665"/>
      <c r="H7" s="665"/>
      <c r="I7" s="665"/>
      <c r="J7" s="665"/>
      <c r="K7" s="665"/>
      <c r="L7" s="665"/>
      <c r="M7" s="666"/>
      <c r="N7" s="541" t="s">
        <v>2</v>
      </c>
      <c r="O7" s="226"/>
      <c r="P7" s="226"/>
      <c r="S7" s="228"/>
    </row>
    <row r="8" spans="1:19" s="227" customFormat="1" ht="40.200000000000003" customHeight="1" thickBot="1" x14ac:dyDescent="0.3">
      <c r="A8" s="229"/>
      <c r="B8" s="668"/>
      <c r="C8" s="540"/>
      <c r="D8" s="658">
        <v>1</v>
      </c>
      <c r="E8" s="280">
        <v>2</v>
      </c>
      <c r="F8" s="280">
        <v>3</v>
      </c>
      <c r="G8" s="280">
        <v>4</v>
      </c>
      <c r="H8" s="583">
        <v>5</v>
      </c>
      <c r="I8" s="659" t="s">
        <v>412</v>
      </c>
      <c r="J8" s="660" t="s">
        <v>76</v>
      </c>
      <c r="K8" s="661" t="s">
        <v>411</v>
      </c>
      <c r="L8" s="662" t="s">
        <v>3</v>
      </c>
      <c r="M8" s="663" t="s">
        <v>42</v>
      </c>
      <c r="N8" s="542"/>
      <c r="O8" s="226"/>
      <c r="P8" s="226"/>
      <c r="S8" s="228"/>
    </row>
    <row r="9" spans="1:19" s="227" customFormat="1" ht="35.4" hidden="1" thickBot="1" x14ac:dyDescent="0.3">
      <c r="A9" s="231"/>
      <c r="B9" s="221"/>
      <c r="C9" s="478" t="s">
        <v>78</v>
      </c>
      <c r="D9" s="232"/>
      <c r="E9" s="232"/>
      <c r="F9" s="232"/>
      <c r="G9" s="232"/>
      <c r="H9" s="232"/>
      <c r="I9" s="232"/>
      <c r="J9" s="177"/>
      <c r="K9" s="232"/>
      <c r="L9" s="177">
        <f>K9</f>
        <v>0</v>
      </c>
      <c r="M9" s="479"/>
      <c r="N9" s="178"/>
      <c r="O9" s="226"/>
      <c r="P9" s="226"/>
      <c r="S9" s="233" t="s">
        <v>122</v>
      </c>
    </row>
    <row r="10" spans="1:19" s="227" customFormat="1" ht="35.4" hidden="1" thickBot="1" x14ac:dyDescent="0.3">
      <c r="A10" s="234">
        <v>1</v>
      </c>
      <c r="B10" s="249"/>
      <c r="C10" s="480"/>
      <c r="D10" s="235"/>
      <c r="E10" s="235"/>
      <c r="F10" s="235"/>
      <c r="G10" s="235"/>
      <c r="H10" s="235"/>
      <c r="I10" s="235"/>
      <c r="J10" s="236"/>
      <c r="K10" s="237" t="e">
        <f>SUM(#REF!)+J10-(MAX(#REF!))</f>
        <v>#REF!</v>
      </c>
      <c r="L10" s="179"/>
      <c r="M10" s="481"/>
      <c r="N10" s="464"/>
      <c r="O10" s="226"/>
      <c r="P10" s="226"/>
      <c r="S10" s="233" t="s">
        <v>123</v>
      </c>
    </row>
    <row r="11" spans="1:19" s="227" customFormat="1" ht="35.4" hidden="1" thickBot="1" x14ac:dyDescent="0.3">
      <c r="A11" s="238">
        <v>2</v>
      </c>
      <c r="B11" s="251"/>
      <c r="C11" s="482"/>
      <c r="D11" s="239"/>
      <c r="E11" s="239"/>
      <c r="F11" s="239"/>
      <c r="G11" s="239"/>
      <c r="H11" s="239"/>
      <c r="I11" s="239"/>
      <c r="J11" s="240"/>
      <c r="K11" s="241"/>
      <c r="L11" s="180"/>
      <c r="M11" s="483"/>
      <c r="N11" s="466"/>
      <c r="O11" s="226"/>
      <c r="P11" s="226"/>
      <c r="S11" s="233" t="s">
        <v>124</v>
      </c>
    </row>
    <row r="12" spans="1:19" s="227" customFormat="1" ht="35.4" hidden="1" thickBot="1" x14ac:dyDescent="0.3">
      <c r="A12" s="238">
        <v>3</v>
      </c>
      <c r="B12" s="251"/>
      <c r="C12" s="482"/>
      <c r="D12" s="239"/>
      <c r="E12" s="239"/>
      <c r="F12" s="239"/>
      <c r="G12" s="239"/>
      <c r="H12" s="239"/>
      <c r="I12" s="239"/>
      <c r="J12" s="240"/>
      <c r="K12" s="241"/>
      <c r="L12" s="180"/>
      <c r="M12" s="483"/>
      <c r="N12" s="466"/>
      <c r="O12" s="242"/>
      <c r="P12" s="226"/>
      <c r="S12" s="233" t="s">
        <v>125</v>
      </c>
    </row>
    <row r="13" spans="1:19" s="227" customFormat="1" ht="18" hidden="1" thickBot="1" x14ac:dyDescent="0.3">
      <c r="A13" s="238">
        <v>4</v>
      </c>
      <c r="B13" s="251"/>
      <c r="C13" s="482"/>
      <c r="D13" s="239"/>
      <c r="E13" s="239"/>
      <c r="F13" s="239"/>
      <c r="G13" s="239"/>
      <c r="H13" s="239"/>
      <c r="I13" s="239"/>
      <c r="J13" s="240"/>
      <c r="K13" s="241"/>
      <c r="L13" s="180"/>
      <c r="M13" s="483"/>
      <c r="N13" s="466"/>
      <c r="O13" s="226"/>
      <c r="P13" s="242" t="e">
        <f>#REF!+#REF!+#REF!+#REF!+#REF!+#REF!+#REF!+#REF!</f>
        <v>#REF!</v>
      </c>
      <c r="S13" s="233" t="s">
        <v>126</v>
      </c>
    </row>
    <row r="14" spans="1:19" s="227" customFormat="1" ht="18" hidden="1" thickBot="1" x14ac:dyDescent="0.3">
      <c r="A14" s="238">
        <v>5</v>
      </c>
      <c r="B14" s="251"/>
      <c r="C14" s="482"/>
      <c r="D14" s="239"/>
      <c r="E14" s="239"/>
      <c r="F14" s="239"/>
      <c r="G14" s="239"/>
      <c r="H14" s="239"/>
      <c r="I14" s="239"/>
      <c r="J14" s="240"/>
      <c r="K14" s="241"/>
      <c r="L14" s="180"/>
      <c r="M14" s="483"/>
      <c r="N14" s="466"/>
      <c r="O14" s="226"/>
      <c r="P14" s="242"/>
      <c r="S14" s="243" t="s">
        <v>127</v>
      </c>
    </row>
    <row r="15" spans="1:19" s="227" customFormat="1" ht="18" hidden="1" thickBot="1" x14ac:dyDescent="0.35">
      <c r="A15" s="238">
        <v>6</v>
      </c>
      <c r="B15" s="251"/>
      <c r="C15" s="482"/>
      <c r="D15" s="239"/>
      <c r="E15" s="239"/>
      <c r="F15" s="239"/>
      <c r="G15" s="239"/>
      <c r="H15" s="239"/>
      <c r="I15" s="239"/>
      <c r="J15" s="240"/>
      <c r="K15" s="241"/>
      <c r="L15" s="180"/>
      <c r="M15" s="483"/>
      <c r="N15" s="466"/>
      <c r="O15" s="226"/>
      <c r="P15" s="242"/>
      <c r="S15" s="244" t="s">
        <v>128</v>
      </c>
    </row>
    <row r="16" spans="1:19" s="227" customFormat="1" ht="18" hidden="1" thickBot="1" x14ac:dyDescent="0.3">
      <c r="A16" s="238">
        <v>7</v>
      </c>
      <c r="B16" s="251"/>
      <c r="C16" s="482"/>
      <c r="D16" s="239"/>
      <c r="E16" s="239"/>
      <c r="F16" s="239"/>
      <c r="G16" s="239"/>
      <c r="H16" s="239"/>
      <c r="I16" s="239"/>
      <c r="J16" s="240"/>
      <c r="K16" s="241"/>
      <c r="L16" s="180"/>
      <c r="M16" s="483"/>
      <c r="N16" s="466"/>
      <c r="O16" s="226"/>
      <c r="P16" s="242"/>
    </row>
    <row r="17" spans="1:17" s="227" customFormat="1" ht="18" hidden="1" thickBot="1" x14ac:dyDescent="0.3">
      <c r="A17" s="245">
        <v>8</v>
      </c>
      <c r="B17" s="254"/>
      <c r="C17" s="484"/>
      <c r="D17" s="230"/>
      <c r="E17" s="230"/>
      <c r="F17" s="230"/>
      <c r="G17" s="230"/>
      <c r="H17" s="230"/>
      <c r="I17" s="230"/>
      <c r="J17" s="246"/>
      <c r="K17" s="247"/>
      <c r="L17" s="181"/>
      <c r="M17" s="485"/>
      <c r="N17" s="465"/>
      <c r="O17" s="226"/>
      <c r="P17" s="242"/>
    </row>
    <row r="18" spans="1:17" s="227" customFormat="1" ht="22.05" customHeight="1" thickBot="1" x14ac:dyDescent="0.3">
      <c r="A18" s="231"/>
      <c r="B18" s="221" t="s">
        <v>81</v>
      </c>
      <c r="C18" s="486" t="s">
        <v>271</v>
      </c>
      <c r="D18" s="232"/>
      <c r="E18" s="232"/>
      <c r="F18" s="232"/>
      <c r="G18" s="232"/>
      <c r="H18" s="232"/>
      <c r="I18" s="248"/>
      <c r="J18" s="177"/>
      <c r="K18" s="232"/>
      <c r="L18" s="183"/>
      <c r="M18" s="487"/>
      <c r="N18" s="467"/>
      <c r="O18" s="226"/>
      <c r="P18" s="226"/>
    </row>
    <row r="19" spans="1:17" s="227" customFormat="1" ht="22.05" customHeight="1" x14ac:dyDescent="0.25">
      <c r="A19" s="234">
        <v>1</v>
      </c>
      <c r="B19" s="249">
        <v>232</v>
      </c>
      <c r="C19" s="527" t="s">
        <v>263</v>
      </c>
      <c r="D19" s="535">
        <v>5</v>
      </c>
      <c r="E19" s="250">
        <v>6</v>
      </c>
      <c r="F19" s="250">
        <v>6</v>
      </c>
      <c r="G19" s="250">
        <v>7</v>
      </c>
      <c r="H19" s="536">
        <v>10</v>
      </c>
      <c r="I19" s="532">
        <f t="shared" ref="I19:I26" si="0">D19+E19+F19+G19+H19</f>
        <v>34</v>
      </c>
      <c r="J19" s="341"/>
      <c r="K19" s="524">
        <f>SUM(I25,I26,I24,I22,I21,I19,I20)</f>
        <v>265</v>
      </c>
      <c r="L19" s="196"/>
      <c r="M19" s="488"/>
      <c r="N19" s="468">
        <v>1</v>
      </c>
      <c r="O19" s="226"/>
      <c r="P19" s="226"/>
    </row>
    <row r="20" spans="1:17" s="227" customFormat="1" ht="22.05" customHeight="1" x14ac:dyDescent="0.25">
      <c r="A20" s="238">
        <v>2</v>
      </c>
      <c r="B20" s="251">
        <v>273</v>
      </c>
      <c r="C20" s="528" t="s">
        <v>264</v>
      </c>
      <c r="D20" s="537">
        <v>3</v>
      </c>
      <c r="E20" s="252">
        <v>7</v>
      </c>
      <c r="F20" s="252">
        <v>7</v>
      </c>
      <c r="G20" s="252">
        <v>8</v>
      </c>
      <c r="H20" s="426">
        <v>8</v>
      </c>
      <c r="I20" s="353">
        <f t="shared" si="0"/>
        <v>33</v>
      </c>
      <c r="J20" s="344"/>
      <c r="K20" s="525"/>
      <c r="L20" s="197"/>
      <c r="M20" s="489"/>
      <c r="N20" s="469"/>
      <c r="O20" s="226"/>
      <c r="P20" s="226"/>
      <c r="Q20" s="253"/>
    </row>
    <row r="21" spans="1:17" s="227" customFormat="1" ht="22.05" customHeight="1" x14ac:dyDescent="0.25">
      <c r="A21" s="238">
        <v>3</v>
      </c>
      <c r="B21" s="251">
        <v>268</v>
      </c>
      <c r="C21" s="528" t="s">
        <v>265</v>
      </c>
      <c r="D21" s="537">
        <v>6</v>
      </c>
      <c r="E21" s="252">
        <v>7</v>
      </c>
      <c r="F21" s="252">
        <v>7</v>
      </c>
      <c r="G21" s="252">
        <v>8</v>
      </c>
      <c r="H21" s="426">
        <v>9</v>
      </c>
      <c r="I21" s="353">
        <f t="shared" si="0"/>
        <v>37</v>
      </c>
      <c r="J21" s="344"/>
      <c r="K21" s="525"/>
      <c r="L21" s="197"/>
      <c r="M21" s="489"/>
      <c r="N21" s="469"/>
      <c r="O21" s="226"/>
      <c r="P21" s="226"/>
    </row>
    <row r="22" spans="1:17" s="227" customFormat="1" ht="22.05" customHeight="1" x14ac:dyDescent="0.25">
      <c r="A22" s="238">
        <v>4</v>
      </c>
      <c r="B22" s="251">
        <v>293</v>
      </c>
      <c r="C22" s="528" t="s">
        <v>266</v>
      </c>
      <c r="D22" s="537">
        <v>7</v>
      </c>
      <c r="E22" s="252">
        <v>8</v>
      </c>
      <c r="F22" s="252">
        <v>8</v>
      </c>
      <c r="G22" s="252">
        <v>8</v>
      </c>
      <c r="H22" s="426">
        <v>9</v>
      </c>
      <c r="I22" s="353">
        <f t="shared" si="0"/>
        <v>40</v>
      </c>
      <c r="J22" s="344"/>
      <c r="K22" s="525"/>
      <c r="L22" s="197"/>
      <c r="M22" s="489"/>
      <c r="N22" s="469"/>
      <c r="O22" s="226"/>
      <c r="P22" s="226">
        <f>I19+I20+I21+I22+I24+I25+I26</f>
        <v>265</v>
      </c>
    </row>
    <row r="23" spans="1:17" s="227" customFormat="1" ht="22.05" customHeight="1" x14ac:dyDescent="0.25">
      <c r="A23" s="238">
        <v>5</v>
      </c>
      <c r="B23" s="251">
        <v>256</v>
      </c>
      <c r="C23" s="528" t="s">
        <v>267</v>
      </c>
      <c r="D23" s="537">
        <v>2</v>
      </c>
      <c r="E23" s="252">
        <v>5</v>
      </c>
      <c r="F23" s="252">
        <v>6</v>
      </c>
      <c r="G23" s="252">
        <v>7</v>
      </c>
      <c r="H23" s="426">
        <v>7</v>
      </c>
      <c r="I23" s="533">
        <f t="shared" si="0"/>
        <v>27</v>
      </c>
      <c r="J23" s="344"/>
      <c r="K23" s="525"/>
      <c r="L23" s="197"/>
      <c r="M23" s="489"/>
      <c r="N23" s="469"/>
      <c r="O23" s="226"/>
      <c r="P23" s="242"/>
      <c r="Q23" s="253"/>
    </row>
    <row r="24" spans="1:17" s="227" customFormat="1" ht="22.05" customHeight="1" x14ac:dyDescent="0.25">
      <c r="A24" s="238">
        <v>6</v>
      </c>
      <c r="B24" s="251">
        <v>227</v>
      </c>
      <c r="C24" s="528" t="s">
        <v>268</v>
      </c>
      <c r="D24" s="537">
        <v>5</v>
      </c>
      <c r="E24" s="252">
        <v>7</v>
      </c>
      <c r="F24" s="252">
        <v>9</v>
      </c>
      <c r="G24" s="252">
        <v>9</v>
      </c>
      <c r="H24" s="426">
        <v>10</v>
      </c>
      <c r="I24" s="353">
        <f t="shared" si="0"/>
        <v>40</v>
      </c>
      <c r="J24" s="344"/>
      <c r="K24" s="525"/>
      <c r="L24" s="197"/>
      <c r="M24" s="489"/>
      <c r="N24" s="469"/>
      <c r="O24" s="226"/>
      <c r="P24" s="226"/>
    </row>
    <row r="25" spans="1:17" s="227" customFormat="1" ht="22.05" customHeight="1" x14ac:dyDescent="0.25">
      <c r="A25" s="238">
        <v>7</v>
      </c>
      <c r="B25" s="251">
        <v>284</v>
      </c>
      <c r="C25" s="528" t="s">
        <v>269</v>
      </c>
      <c r="D25" s="537">
        <v>5</v>
      </c>
      <c r="E25" s="252">
        <v>8</v>
      </c>
      <c r="F25" s="252">
        <v>8</v>
      </c>
      <c r="G25" s="252">
        <v>10</v>
      </c>
      <c r="H25" s="426">
        <v>10</v>
      </c>
      <c r="I25" s="353">
        <f t="shared" si="0"/>
        <v>41</v>
      </c>
      <c r="J25" s="344"/>
      <c r="K25" s="525"/>
      <c r="L25" s="197"/>
      <c r="M25" s="489"/>
      <c r="N25" s="469"/>
      <c r="O25" s="226"/>
      <c r="P25" s="226"/>
    </row>
    <row r="26" spans="1:17" s="227" customFormat="1" ht="22.05" customHeight="1" thickBot="1" x14ac:dyDescent="0.3">
      <c r="A26" s="245">
        <v>8</v>
      </c>
      <c r="B26" s="254">
        <v>263</v>
      </c>
      <c r="C26" s="529" t="s">
        <v>270</v>
      </c>
      <c r="D26" s="538">
        <v>6</v>
      </c>
      <c r="E26" s="255">
        <v>6</v>
      </c>
      <c r="F26" s="255">
        <v>9</v>
      </c>
      <c r="G26" s="255">
        <v>9</v>
      </c>
      <c r="H26" s="539">
        <v>10</v>
      </c>
      <c r="I26" s="534">
        <f t="shared" si="0"/>
        <v>40</v>
      </c>
      <c r="J26" s="348"/>
      <c r="K26" s="526"/>
      <c r="L26" s="198"/>
      <c r="M26" s="490"/>
      <c r="N26" s="470"/>
      <c r="O26" s="226"/>
      <c r="P26" s="226"/>
    </row>
    <row r="27" spans="1:17" s="260" customFormat="1" ht="22.05" customHeight="1" thickBot="1" x14ac:dyDescent="0.35">
      <c r="A27" s="231"/>
      <c r="B27" s="221" t="s">
        <v>82</v>
      </c>
      <c r="C27" s="491" t="s">
        <v>342</v>
      </c>
      <c r="D27" s="257"/>
      <c r="E27" s="257"/>
      <c r="F27" s="257"/>
      <c r="G27" s="257"/>
      <c r="H27" s="257"/>
      <c r="I27" s="258"/>
      <c r="J27" s="177"/>
      <c r="K27" s="232"/>
      <c r="L27" s="177"/>
      <c r="M27" s="479"/>
      <c r="N27" s="471"/>
      <c r="O27" s="259"/>
      <c r="P27" s="259"/>
    </row>
    <row r="28" spans="1:17" s="260" customFormat="1" ht="22.05" customHeight="1" x14ac:dyDescent="0.25">
      <c r="A28" s="234">
        <v>1</v>
      </c>
      <c r="B28" s="249">
        <v>51</v>
      </c>
      <c r="C28" s="480" t="s">
        <v>332</v>
      </c>
      <c r="D28" s="544">
        <v>7</v>
      </c>
      <c r="E28" s="261">
        <v>8</v>
      </c>
      <c r="F28" s="261">
        <v>8</v>
      </c>
      <c r="G28" s="261">
        <v>8</v>
      </c>
      <c r="H28" s="545">
        <v>9</v>
      </c>
      <c r="I28" s="532">
        <f t="shared" ref="I28:I35" si="1">D28+E28+F28+G28+H28</f>
        <v>40</v>
      </c>
      <c r="J28" s="341"/>
      <c r="K28" s="524">
        <f>SUM(I35,I28,I30,I32,I31,I34,I33)</f>
        <v>262</v>
      </c>
      <c r="L28" s="196"/>
      <c r="M28" s="481"/>
      <c r="N28" s="472">
        <v>2</v>
      </c>
      <c r="O28" s="259"/>
      <c r="P28" s="259"/>
      <c r="Q28" s="262"/>
    </row>
    <row r="29" spans="1:17" s="260" customFormat="1" ht="22.05" customHeight="1" x14ac:dyDescent="0.25">
      <c r="A29" s="238">
        <v>2</v>
      </c>
      <c r="B29" s="251">
        <v>62</v>
      </c>
      <c r="C29" s="482" t="s">
        <v>333</v>
      </c>
      <c r="D29" s="546">
        <v>0</v>
      </c>
      <c r="E29" s="210">
        <v>0</v>
      </c>
      <c r="F29" s="210">
        <v>2</v>
      </c>
      <c r="G29" s="210">
        <v>3</v>
      </c>
      <c r="H29" s="547">
        <v>3</v>
      </c>
      <c r="I29" s="533">
        <f t="shared" si="1"/>
        <v>8</v>
      </c>
      <c r="J29" s="344"/>
      <c r="K29" s="525"/>
      <c r="L29" s="197"/>
      <c r="M29" s="483"/>
      <c r="N29" s="473"/>
      <c r="O29" s="259"/>
      <c r="P29" s="259"/>
    </row>
    <row r="30" spans="1:17" s="260" customFormat="1" ht="22.05" customHeight="1" x14ac:dyDescent="0.25">
      <c r="A30" s="238">
        <v>3</v>
      </c>
      <c r="B30" s="251">
        <v>42</v>
      </c>
      <c r="C30" s="482" t="s">
        <v>334</v>
      </c>
      <c r="D30" s="546">
        <v>6</v>
      </c>
      <c r="E30" s="210">
        <v>7</v>
      </c>
      <c r="F30" s="210">
        <v>8</v>
      </c>
      <c r="G30" s="210">
        <v>9</v>
      </c>
      <c r="H30" s="547">
        <v>10</v>
      </c>
      <c r="I30" s="353">
        <f t="shared" si="1"/>
        <v>40</v>
      </c>
      <c r="J30" s="344"/>
      <c r="K30" s="525"/>
      <c r="L30" s="197"/>
      <c r="M30" s="483"/>
      <c r="N30" s="473"/>
      <c r="O30" s="259"/>
      <c r="P30" s="259"/>
    </row>
    <row r="31" spans="1:17" s="260" customFormat="1" ht="22.05" customHeight="1" x14ac:dyDescent="0.25">
      <c r="A31" s="238">
        <v>4</v>
      </c>
      <c r="B31" s="251">
        <v>23</v>
      </c>
      <c r="C31" s="530" t="s">
        <v>335</v>
      </c>
      <c r="D31" s="537">
        <v>6</v>
      </c>
      <c r="E31" s="263">
        <v>7</v>
      </c>
      <c r="F31" s="263">
        <v>8</v>
      </c>
      <c r="G31" s="263">
        <v>8</v>
      </c>
      <c r="H31" s="548">
        <v>8</v>
      </c>
      <c r="I31" s="353">
        <f t="shared" si="1"/>
        <v>37</v>
      </c>
      <c r="J31" s="344"/>
      <c r="K31" s="525"/>
      <c r="L31" s="197"/>
      <c r="M31" s="483"/>
      <c r="N31" s="473"/>
      <c r="O31" s="259"/>
      <c r="P31" s="259">
        <f>I28+I30+I31+I32+I33+I34+I35</f>
        <v>262</v>
      </c>
    </row>
    <row r="32" spans="1:17" s="260" customFormat="1" ht="22.05" customHeight="1" x14ac:dyDescent="0.25">
      <c r="A32" s="238">
        <v>5</v>
      </c>
      <c r="B32" s="251">
        <v>27</v>
      </c>
      <c r="C32" s="482" t="s">
        <v>336</v>
      </c>
      <c r="D32" s="546">
        <v>0</v>
      </c>
      <c r="E32" s="210">
        <v>8</v>
      </c>
      <c r="F32" s="210">
        <v>8</v>
      </c>
      <c r="G32" s="210">
        <v>9</v>
      </c>
      <c r="H32" s="547">
        <v>9</v>
      </c>
      <c r="I32" s="353">
        <f t="shared" si="1"/>
        <v>34</v>
      </c>
      <c r="J32" s="344"/>
      <c r="K32" s="525"/>
      <c r="L32" s="197"/>
      <c r="M32" s="483"/>
      <c r="N32" s="473"/>
      <c r="O32" s="259"/>
      <c r="P32" s="218"/>
      <c r="Q32" s="253"/>
    </row>
    <row r="33" spans="1:16" s="260" customFormat="1" ht="22.05" customHeight="1" x14ac:dyDescent="0.25">
      <c r="A33" s="238">
        <v>6</v>
      </c>
      <c r="B33" s="251">
        <v>34</v>
      </c>
      <c r="C33" s="482" t="s">
        <v>339</v>
      </c>
      <c r="D33" s="546">
        <v>0</v>
      </c>
      <c r="E33" s="210">
        <v>8</v>
      </c>
      <c r="F33" s="210">
        <v>8</v>
      </c>
      <c r="G33" s="210">
        <v>8</v>
      </c>
      <c r="H33" s="547">
        <v>9</v>
      </c>
      <c r="I33" s="353">
        <f t="shared" si="1"/>
        <v>33</v>
      </c>
      <c r="J33" s="344"/>
      <c r="K33" s="525"/>
      <c r="L33" s="197"/>
      <c r="M33" s="483"/>
      <c r="N33" s="473"/>
      <c r="O33" s="259"/>
      <c r="P33" s="259"/>
    </row>
    <row r="34" spans="1:16" s="260" customFormat="1" ht="22.05" customHeight="1" x14ac:dyDescent="0.25">
      <c r="A34" s="238">
        <v>7</v>
      </c>
      <c r="B34" s="251">
        <v>33</v>
      </c>
      <c r="C34" s="482" t="s">
        <v>337</v>
      </c>
      <c r="D34" s="546">
        <v>7</v>
      </c>
      <c r="E34" s="210">
        <v>7</v>
      </c>
      <c r="F34" s="210">
        <v>7</v>
      </c>
      <c r="G34" s="210">
        <v>8</v>
      </c>
      <c r="H34" s="547">
        <v>8</v>
      </c>
      <c r="I34" s="353">
        <f t="shared" si="1"/>
        <v>37</v>
      </c>
      <c r="J34" s="344"/>
      <c r="K34" s="525"/>
      <c r="L34" s="197"/>
      <c r="M34" s="483"/>
      <c r="N34" s="473"/>
      <c r="O34" s="259"/>
      <c r="P34" s="259"/>
    </row>
    <row r="35" spans="1:16" s="260" customFormat="1" ht="22.05" customHeight="1" thickBot="1" x14ac:dyDescent="0.3">
      <c r="A35" s="245">
        <v>8</v>
      </c>
      <c r="B35" s="254">
        <v>29</v>
      </c>
      <c r="C35" s="531" t="s">
        <v>338</v>
      </c>
      <c r="D35" s="549">
        <v>6</v>
      </c>
      <c r="E35" s="264">
        <v>7</v>
      </c>
      <c r="F35" s="264">
        <v>8</v>
      </c>
      <c r="G35" s="264">
        <v>10</v>
      </c>
      <c r="H35" s="550">
        <v>10</v>
      </c>
      <c r="I35" s="543">
        <f t="shared" si="1"/>
        <v>41</v>
      </c>
      <c r="J35" s="348"/>
      <c r="K35" s="526"/>
      <c r="L35" s="198"/>
      <c r="M35" s="485"/>
      <c r="N35" s="474"/>
      <c r="O35" s="259"/>
      <c r="P35" s="259"/>
    </row>
    <row r="36" spans="1:16" s="227" customFormat="1" ht="22.05" customHeight="1" thickBot="1" x14ac:dyDescent="0.3">
      <c r="A36" s="265"/>
      <c r="B36" s="221" t="s">
        <v>83</v>
      </c>
      <c r="C36" s="492" t="s">
        <v>320</v>
      </c>
      <c r="D36" s="232"/>
      <c r="E36" s="232"/>
      <c r="F36" s="232"/>
      <c r="G36" s="232"/>
      <c r="H36" s="232"/>
      <c r="I36" s="248"/>
      <c r="J36" s="177"/>
      <c r="K36" s="232"/>
      <c r="L36" s="177"/>
      <c r="M36" s="493"/>
      <c r="N36" s="467"/>
      <c r="O36" s="226"/>
      <c r="P36" s="226"/>
    </row>
    <row r="37" spans="1:16" s="227" customFormat="1" ht="22.05" customHeight="1" x14ac:dyDescent="0.25">
      <c r="A37" s="234">
        <v>1</v>
      </c>
      <c r="B37" s="249">
        <v>331</v>
      </c>
      <c r="C37" s="551" t="s">
        <v>312</v>
      </c>
      <c r="D37" s="554">
        <v>7</v>
      </c>
      <c r="E37" s="206">
        <v>8</v>
      </c>
      <c r="F37" s="206">
        <v>9</v>
      </c>
      <c r="G37" s="206">
        <v>9</v>
      </c>
      <c r="H37" s="555">
        <v>9</v>
      </c>
      <c r="I37" s="562">
        <f t="shared" ref="I37:I44" si="2">D37+E37+F37+G37+H37</f>
        <v>42</v>
      </c>
      <c r="J37" s="559"/>
      <c r="K37" s="237">
        <f>SUM(I39,I40,I37,I41,I43,I44,I42)</f>
        <v>255</v>
      </c>
      <c r="L37" s="179"/>
      <c r="M37" s="481"/>
      <c r="N37" s="566">
        <v>3</v>
      </c>
      <c r="O37" s="226"/>
      <c r="P37" s="226"/>
    </row>
    <row r="38" spans="1:16" s="227" customFormat="1" ht="22.05" customHeight="1" x14ac:dyDescent="0.25">
      <c r="A38" s="238">
        <v>2</v>
      </c>
      <c r="B38" s="251">
        <v>366</v>
      </c>
      <c r="C38" s="552" t="s">
        <v>313</v>
      </c>
      <c r="D38" s="546">
        <v>0</v>
      </c>
      <c r="E38" s="207">
        <v>0</v>
      </c>
      <c r="F38" s="207">
        <v>0</v>
      </c>
      <c r="G38" s="207">
        <v>0</v>
      </c>
      <c r="H38" s="556">
        <v>2</v>
      </c>
      <c r="I38" s="563">
        <f t="shared" si="2"/>
        <v>2</v>
      </c>
      <c r="J38" s="560"/>
      <c r="K38" s="241"/>
      <c r="L38" s="180"/>
      <c r="M38" s="483"/>
      <c r="N38" s="567"/>
      <c r="O38" s="226"/>
      <c r="P38" s="226"/>
    </row>
    <row r="39" spans="1:16" s="227" customFormat="1" ht="22.05" customHeight="1" x14ac:dyDescent="0.25">
      <c r="A39" s="238">
        <v>3</v>
      </c>
      <c r="B39" s="251">
        <v>311</v>
      </c>
      <c r="C39" s="552" t="s">
        <v>314</v>
      </c>
      <c r="D39" s="546">
        <v>7</v>
      </c>
      <c r="E39" s="207">
        <v>8</v>
      </c>
      <c r="F39" s="207">
        <v>9</v>
      </c>
      <c r="G39" s="207">
        <v>9</v>
      </c>
      <c r="H39" s="556">
        <v>10</v>
      </c>
      <c r="I39" s="564">
        <f t="shared" si="2"/>
        <v>43</v>
      </c>
      <c r="J39" s="560"/>
      <c r="K39" s="241"/>
      <c r="L39" s="180"/>
      <c r="M39" s="483"/>
      <c r="N39" s="567"/>
      <c r="O39" s="226"/>
      <c r="P39" s="226">
        <f>I37+I39+I40+I41+I42+I43+I44</f>
        <v>255</v>
      </c>
    </row>
    <row r="40" spans="1:16" s="227" customFormat="1" ht="22.05" customHeight="1" x14ac:dyDescent="0.25">
      <c r="A40" s="238">
        <v>4</v>
      </c>
      <c r="B40" s="251">
        <v>330</v>
      </c>
      <c r="C40" s="552" t="s">
        <v>315</v>
      </c>
      <c r="D40" s="546">
        <v>6</v>
      </c>
      <c r="E40" s="207">
        <v>8</v>
      </c>
      <c r="F40" s="207">
        <v>9</v>
      </c>
      <c r="G40" s="207">
        <v>9</v>
      </c>
      <c r="H40" s="556">
        <v>10</v>
      </c>
      <c r="I40" s="564">
        <f t="shared" si="2"/>
        <v>42</v>
      </c>
      <c r="J40" s="560"/>
      <c r="K40" s="241"/>
      <c r="L40" s="180"/>
      <c r="M40" s="483"/>
      <c r="N40" s="567"/>
      <c r="O40" s="226"/>
      <c r="P40" s="226"/>
    </row>
    <row r="41" spans="1:16" s="227" customFormat="1" ht="22.05" customHeight="1" x14ac:dyDescent="0.25">
      <c r="A41" s="238">
        <v>5</v>
      </c>
      <c r="B41" s="251">
        <v>325</v>
      </c>
      <c r="C41" s="552" t="s">
        <v>316</v>
      </c>
      <c r="D41" s="546">
        <v>4</v>
      </c>
      <c r="E41" s="207">
        <v>7</v>
      </c>
      <c r="F41" s="207">
        <v>7</v>
      </c>
      <c r="G41" s="207">
        <v>8</v>
      </c>
      <c r="H41" s="556">
        <v>9</v>
      </c>
      <c r="I41" s="564">
        <f t="shared" si="2"/>
        <v>35</v>
      </c>
      <c r="J41" s="560"/>
      <c r="K41" s="241"/>
      <c r="L41" s="180"/>
      <c r="M41" s="483"/>
      <c r="N41" s="567"/>
      <c r="O41" s="226"/>
      <c r="P41" s="226"/>
    </row>
    <row r="42" spans="1:16" s="227" customFormat="1" ht="22.05" customHeight="1" x14ac:dyDescent="0.25">
      <c r="A42" s="238">
        <v>6</v>
      </c>
      <c r="B42" s="251">
        <v>308</v>
      </c>
      <c r="C42" s="552" t="s">
        <v>317</v>
      </c>
      <c r="D42" s="546">
        <v>3</v>
      </c>
      <c r="E42" s="207">
        <v>5</v>
      </c>
      <c r="F42" s="207">
        <v>5</v>
      </c>
      <c r="G42" s="207">
        <v>6</v>
      </c>
      <c r="H42" s="556">
        <v>9</v>
      </c>
      <c r="I42" s="564">
        <f t="shared" si="2"/>
        <v>28</v>
      </c>
      <c r="J42" s="560"/>
      <c r="K42" s="241"/>
      <c r="L42" s="180"/>
      <c r="M42" s="483"/>
      <c r="N42" s="567"/>
      <c r="O42" s="226"/>
      <c r="P42" s="226"/>
    </row>
    <row r="43" spans="1:16" s="227" customFormat="1" ht="22.05" customHeight="1" x14ac:dyDescent="0.25">
      <c r="A43" s="238">
        <v>7</v>
      </c>
      <c r="B43" s="251">
        <v>398</v>
      </c>
      <c r="C43" s="552" t="s">
        <v>318</v>
      </c>
      <c r="D43" s="546">
        <v>2</v>
      </c>
      <c r="E43" s="207">
        <v>6</v>
      </c>
      <c r="F43" s="207">
        <v>7</v>
      </c>
      <c r="G43" s="207">
        <v>9</v>
      </c>
      <c r="H43" s="556">
        <v>10</v>
      </c>
      <c r="I43" s="564">
        <f t="shared" si="2"/>
        <v>34</v>
      </c>
      <c r="J43" s="560"/>
      <c r="K43" s="241"/>
      <c r="L43" s="180"/>
      <c r="M43" s="483"/>
      <c r="N43" s="567"/>
      <c r="O43" s="226"/>
      <c r="P43" s="226"/>
    </row>
    <row r="44" spans="1:16" s="227" customFormat="1" ht="22.05" customHeight="1" thickBot="1" x14ac:dyDescent="0.3">
      <c r="A44" s="245">
        <v>8</v>
      </c>
      <c r="B44" s="254">
        <v>344</v>
      </c>
      <c r="C44" s="553" t="s">
        <v>319</v>
      </c>
      <c r="D44" s="557">
        <v>4</v>
      </c>
      <c r="E44" s="211">
        <v>4</v>
      </c>
      <c r="F44" s="211">
        <v>7</v>
      </c>
      <c r="G44" s="211">
        <v>7</v>
      </c>
      <c r="H44" s="558">
        <v>9</v>
      </c>
      <c r="I44" s="565">
        <f t="shared" si="2"/>
        <v>31</v>
      </c>
      <c r="J44" s="561"/>
      <c r="K44" s="247"/>
      <c r="L44" s="181"/>
      <c r="M44" s="485"/>
      <c r="N44" s="568"/>
      <c r="O44" s="226"/>
      <c r="P44" s="226"/>
    </row>
    <row r="45" spans="1:16" s="227" customFormat="1" ht="22.05" customHeight="1" thickBot="1" x14ac:dyDescent="0.35">
      <c r="A45" s="267"/>
      <c r="B45" s="268" t="s">
        <v>84</v>
      </c>
      <c r="C45" s="494" t="s">
        <v>331</v>
      </c>
      <c r="D45" s="269"/>
      <c r="E45" s="269"/>
      <c r="F45" s="269"/>
      <c r="G45" s="269"/>
      <c r="H45" s="269"/>
      <c r="I45" s="270"/>
      <c r="J45" s="185"/>
      <c r="K45" s="269"/>
      <c r="L45" s="185"/>
      <c r="M45" s="495"/>
      <c r="N45" s="467"/>
      <c r="O45" s="226"/>
      <c r="P45" s="226"/>
    </row>
    <row r="46" spans="1:16" s="227" customFormat="1" ht="22.05" customHeight="1" x14ac:dyDescent="0.25">
      <c r="A46" s="271">
        <v>1</v>
      </c>
      <c r="B46" s="294">
        <v>132</v>
      </c>
      <c r="C46" s="571" t="s">
        <v>272</v>
      </c>
      <c r="D46" s="535">
        <v>0</v>
      </c>
      <c r="E46" s="275">
        <v>0</v>
      </c>
      <c r="F46" s="275">
        <v>0</v>
      </c>
      <c r="G46" s="275">
        <v>2</v>
      </c>
      <c r="H46" s="275">
        <v>4</v>
      </c>
      <c r="I46" s="576">
        <f t="shared" ref="I46:I53" si="3">D46+E46+F46+G46+H46</f>
        <v>6</v>
      </c>
      <c r="J46" s="573"/>
      <c r="K46" s="524">
        <f>SUM(I52,I48,I49,I53,I51,I50,I47)</f>
        <v>199</v>
      </c>
      <c r="L46" s="570"/>
      <c r="M46" s="496"/>
      <c r="N46" s="541">
        <v>4</v>
      </c>
      <c r="O46" s="226"/>
      <c r="P46" s="226"/>
    </row>
    <row r="47" spans="1:16" s="227" customFormat="1" ht="22.05" customHeight="1" x14ac:dyDescent="0.25">
      <c r="A47" s="238">
        <v>2</v>
      </c>
      <c r="B47" s="251">
        <v>125</v>
      </c>
      <c r="C47" s="552" t="s">
        <v>273</v>
      </c>
      <c r="D47" s="537">
        <v>0</v>
      </c>
      <c r="E47" s="263">
        <v>2</v>
      </c>
      <c r="F47" s="263">
        <v>5</v>
      </c>
      <c r="G47" s="263">
        <v>6</v>
      </c>
      <c r="H47" s="263">
        <v>7</v>
      </c>
      <c r="I47" s="577">
        <f t="shared" si="3"/>
        <v>20</v>
      </c>
      <c r="J47" s="574"/>
      <c r="K47" s="525"/>
      <c r="L47" s="197"/>
      <c r="M47" s="483"/>
      <c r="N47" s="569"/>
      <c r="O47" s="226"/>
      <c r="P47" s="226"/>
    </row>
    <row r="48" spans="1:16" s="227" customFormat="1" ht="22.05" customHeight="1" x14ac:dyDescent="0.25">
      <c r="A48" s="238">
        <v>3</v>
      </c>
      <c r="B48" s="251">
        <v>185</v>
      </c>
      <c r="C48" s="552" t="s">
        <v>274</v>
      </c>
      <c r="D48" s="537">
        <v>0</v>
      </c>
      <c r="E48" s="263">
        <v>6</v>
      </c>
      <c r="F48" s="263">
        <v>8</v>
      </c>
      <c r="G48" s="263">
        <v>9</v>
      </c>
      <c r="H48" s="263">
        <v>9</v>
      </c>
      <c r="I48" s="577">
        <f t="shared" si="3"/>
        <v>32</v>
      </c>
      <c r="J48" s="574"/>
      <c r="K48" s="525"/>
      <c r="L48" s="197"/>
      <c r="M48" s="483"/>
      <c r="N48" s="569"/>
      <c r="O48" s="226"/>
      <c r="P48" s="226"/>
    </row>
    <row r="49" spans="1:17" s="227" customFormat="1" ht="22.05" customHeight="1" x14ac:dyDescent="0.25">
      <c r="A49" s="238">
        <v>4</v>
      </c>
      <c r="B49" s="251">
        <v>158</v>
      </c>
      <c r="C49" s="552" t="s">
        <v>275</v>
      </c>
      <c r="D49" s="537">
        <v>5</v>
      </c>
      <c r="E49" s="263">
        <v>6</v>
      </c>
      <c r="F49" s="263">
        <v>6</v>
      </c>
      <c r="G49" s="263">
        <v>7</v>
      </c>
      <c r="H49" s="263">
        <v>7</v>
      </c>
      <c r="I49" s="577">
        <f t="shared" si="3"/>
        <v>31</v>
      </c>
      <c r="J49" s="574"/>
      <c r="K49" s="525"/>
      <c r="L49" s="197"/>
      <c r="M49" s="483"/>
      <c r="N49" s="569"/>
      <c r="O49" s="226"/>
      <c r="P49" s="226"/>
    </row>
    <row r="50" spans="1:17" s="227" customFormat="1" ht="22.05" customHeight="1" x14ac:dyDescent="0.25">
      <c r="A50" s="238">
        <v>5</v>
      </c>
      <c r="B50" s="251">
        <v>184</v>
      </c>
      <c r="C50" s="552" t="s">
        <v>276</v>
      </c>
      <c r="D50" s="537">
        <v>0</v>
      </c>
      <c r="E50" s="263">
        <v>0</v>
      </c>
      <c r="F50" s="263">
        <v>5</v>
      </c>
      <c r="G50" s="263">
        <v>8</v>
      </c>
      <c r="H50" s="263">
        <v>9</v>
      </c>
      <c r="I50" s="577">
        <f t="shared" si="3"/>
        <v>22</v>
      </c>
      <c r="J50" s="574"/>
      <c r="K50" s="525"/>
      <c r="L50" s="197"/>
      <c r="M50" s="483"/>
      <c r="N50" s="569"/>
      <c r="O50" s="226"/>
      <c r="P50" s="226">
        <f>I47+I48+I49+I50+I51+I52+I53</f>
        <v>199</v>
      </c>
    </row>
    <row r="51" spans="1:17" s="227" customFormat="1" ht="22.05" customHeight="1" x14ac:dyDescent="0.25">
      <c r="A51" s="238">
        <v>6</v>
      </c>
      <c r="B51" s="251">
        <v>165</v>
      </c>
      <c r="C51" s="552" t="s">
        <v>277</v>
      </c>
      <c r="D51" s="537">
        <v>0</v>
      </c>
      <c r="E51" s="263">
        <v>2</v>
      </c>
      <c r="F51" s="263">
        <v>5</v>
      </c>
      <c r="G51" s="263">
        <v>8</v>
      </c>
      <c r="H51" s="263">
        <v>8</v>
      </c>
      <c r="I51" s="577">
        <f t="shared" si="3"/>
        <v>23</v>
      </c>
      <c r="J51" s="574"/>
      <c r="K51" s="525"/>
      <c r="L51" s="197"/>
      <c r="M51" s="483"/>
      <c r="N51" s="569"/>
      <c r="O51" s="226"/>
      <c r="P51" s="226"/>
    </row>
    <row r="52" spans="1:17" s="227" customFormat="1" ht="22.05" customHeight="1" x14ac:dyDescent="0.25">
      <c r="A52" s="238">
        <v>7</v>
      </c>
      <c r="B52" s="251">
        <v>177</v>
      </c>
      <c r="C52" s="552" t="s">
        <v>278</v>
      </c>
      <c r="D52" s="537">
        <v>6</v>
      </c>
      <c r="E52" s="263">
        <v>8</v>
      </c>
      <c r="F52" s="263">
        <v>8</v>
      </c>
      <c r="G52" s="263">
        <v>9</v>
      </c>
      <c r="H52" s="263">
        <v>10</v>
      </c>
      <c r="I52" s="577">
        <f t="shared" si="3"/>
        <v>41</v>
      </c>
      <c r="J52" s="574"/>
      <c r="K52" s="525"/>
      <c r="L52" s="197"/>
      <c r="M52" s="483"/>
      <c r="N52" s="569"/>
      <c r="O52" s="226"/>
      <c r="P52" s="226"/>
    </row>
    <row r="53" spans="1:17" s="227" customFormat="1" ht="22.05" customHeight="1" thickBot="1" x14ac:dyDescent="0.3">
      <c r="A53" s="272">
        <v>8</v>
      </c>
      <c r="B53" s="278">
        <v>140</v>
      </c>
      <c r="C53" s="572" t="s">
        <v>279</v>
      </c>
      <c r="D53" s="538">
        <v>1</v>
      </c>
      <c r="E53" s="279">
        <v>5</v>
      </c>
      <c r="F53" s="279">
        <v>5</v>
      </c>
      <c r="G53" s="279">
        <v>9</v>
      </c>
      <c r="H53" s="279">
        <v>10</v>
      </c>
      <c r="I53" s="578">
        <f t="shared" si="3"/>
        <v>30</v>
      </c>
      <c r="J53" s="575"/>
      <c r="K53" s="526"/>
      <c r="L53" s="212"/>
      <c r="M53" s="497"/>
      <c r="N53" s="542"/>
      <c r="O53" s="226"/>
      <c r="P53" s="226"/>
    </row>
    <row r="54" spans="1:17" s="260" customFormat="1" ht="22.05" customHeight="1" thickBot="1" x14ac:dyDescent="0.3">
      <c r="A54" s="274"/>
      <c r="B54" s="268" t="s">
        <v>85</v>
      </c>
      <c r="C54" s="498" t="s">
        <v>80</v>
      </c>
      <c r="D54" s="269"/>
      <c r="E54" s="269"/>
      <c r="F54" s="269"/>
      <c r="G54" s="269"/>
      <c r="H54" s="269"/>
      <c r="I54" s="270"/>
      <c r="J54" s="185"/>
      <c r="K54" s="269"/>
      <c r="L54" s="185"/>
      <c r="M54" s="499"/>
      <c r="N54" s="467"/>
      <c r="O54" s="259"/>
      <c r="P54" s="259"/>
    </row>
    <row r="55" spans="1:17" s="260" customFormat="1" ht="22.05" customHeight="1" x14ac:dyDescent="0.25">
      <c r="A55" s="234">
        <v>1</v>
      </c>
      <c r="B55" s="249">
        <v>295</v>
      </c>
      <c r="C55" s="579" t="s">
        <v>182</v>
      </c>
      <c r="D55" s="535">
        <v>0</v>
      </c>
      <c r="E55" s="275">
        <v>1</v>
      </c>
      <c r="F55" s="275">
        <v>3</v>
      </c>
      <c r="G55" s="275">
        <v>6</v>
      </c>
      <c r="H55" s="275">
        <v>3</v>
      </c>
      <c r="I55" s="576">
        <f t="shared" ref="I55:I62" si="4">D55+E55+F55+G55+H55</f>
        <v>13</v>
      </c>
      <c r="J55" s="559"/>
      <c r="K55" s="237">
        <f>SUM(I62,I61,I59,I57,I58,I60,I56)</f>
        <v>190</v>
      </c>
      <c r="L55" s="179"/>
      <c r="M55" s="481"/>
      <c r="N55" s="541">
        <v>5</v>
      </c>
      <c r="O55" s="259"/>
      <c r="P55" s="259"/>
    </row>
    <row r="56" spans="1:17" s="260" customFormat="1" ht="22.05" customHeight="1" x14ac:dyDescent="0.25">
      <c r="A56" s="238">
        <v>2</v>
      </c>
      <c r="B56" s="251">
        <v>252</v>
      </c>
      <c r="C56" s="580" t="s">
        <v>183</v>
      </c>
      <c r="D56" s="537">
        <v>0</v>
      </c>
      <c r="E56" s="263">
        <v>3</v>
      </c>
      <c r="F56" s="263">
        <v>3</v>
      </c>
      <c r="G56" s="263">
        <v>5</v>
      </c>
      <c r="H56" s="263">
        <v>5</v>
      </c>
      <c r="I56" s="577">
        <f t="shared" si="4"/>
        <v>16</v>
      </c>
      <c r="J56" s="560"/>
      <c r="K56" s="241"/>
      <c r="L56" s="180"/>
      <c r="M56" s="483"/>
      <c r="N56" s="569"/>
      <c r="O56" s="259"/>
      <c r="P56" s="259"/>
    </row>
    <row r="57" spans="1:17" s="260" customFormat="1" ht="22.05" customHeight="1" x14ac:dyDescent="0.25">
      <c r="A57" s="238">
        <v>3</v>
      </c>
      <c r="B57" s="251">
        <v>395</v>
      </c>
      <c r="C57" s="580" t="s">
        <v>184</v>
      </c>
      <c r="D57" s="537">
        <v>5</v>
      </c>
      <c r="E57" s="263">
        <v>5</v>
      </c>
      <c r="F57" s="263">
        <v>5</v>
      </c>
      <c r="G57" s="263">
        <v>6</v>
      </c>
      <c r="H57" s="263">
        <v>7</v>
      </c>
      <c r="I57" s="577">
        <f t="shared" si="4"/>
        <v>28</v>
      </c>
      <c r="J57" s="560"/>
      <c r="K57" s="241"/>
      <c r="L57" s="180"/>
      <c r="M57" s="483"/>
      <c r="N57" s="569"/>
      <c r="O57" s="259"/>
      <c r="P57" s="259"/>
    </row>
    <row r="58" spans="1:17" s="260" customFormat="1" ht="22.05" customHeight="1" x14ac:dyDescent="0.25">
      <c r="A58" s="238">
        <v>4</v>
      </c>
      <c r="B58" s="251">
        <v>349</v>
      </c>
      <c r="C58" s="580" t="s">
        <v>185</v>
      </c>
      <c r="D58" s="537">
        <v>2</v>
      </c>
      <c r="E58" s="263">
        <v>3</v>
      </c>
      <c r="F58" s="263">
        <v>4</v>
      </c>
      <c r="G58" s="263">
        <v>8</v>
      </c>
      <c r="H58" s="263">
        <v>10</v>
      </c>
      <c r="I58" s="577">
        <f t="shared" si="4"/>
        <v>27</v>
      </c>
      <c r="J58" s="560"/>
      <c r="K58" s="241"/>
      <c r="L58" s="180"/>
      <c r="M58" s="483"/>
      <c r="N58" s="569"/>
      <c r="O58" s="259"/>
      <c r="P58" s="259">
        <f>I56+I57+I58+I59+I60+I61+I62</f>
        <v>190</v>
      </c>
    </row>
    <row r="59" spans="1:17" s="260" customFormat="1" ht="22.05" customHeight="1" x14ac:dyDescent="0.25">
      <c r="A59" s="238">
        <v>5</v>
      </c>
      <c r="B59" s="251">
        <v>358</v>
      </c>
      <c r="C59" s="580" t="s">
        <v>186</v>
      </c>
      <c r="D59" s="537">
        <v>1</v>
      </c>
      <c r="E59" s="263">
        <v>5</v>
      </c>
      <c r="F59" s="263">
        <v>7</v>
      </c>
      <c r="G59" s="263">
        <v>7</v>
      </c>
      <c r="H59" s="263">
        <v>8</v>
      </c>
      <c r="I59" s="577">
        <f t="shared" si="4"/>
        <v>28</v>
      </c>
      <c r="J59" s="560"/>
      <c r="K59" s="241"/>
      <c r="L59" s="180"/>
      <c r="M59" s="483"/>
      <c r="N59" s="569"/>
      <c r="O59" s="259"/>
      <c r="P59" s="218"/>
      <c r="Q59" s="253"/>
    </row>
    <row r="60" spans="1:17" s="260" customFormat="1" ht="22.05" customHeight="1" x14ac:dyDescent="0.25">
      <c r="A60" s="238">
        <v>6</v>
      </c>
      <c r="B60" s="251">
        <v>381</v>
      </c>
      <c r="C60" s="580" t="s">
        <v>187</v>
      </c>
      <c r="D60" s="537">
        <v>1</v>
      </c>
      <c r="E60" s="263">
        <v>3</v>
      </c>
      <c r="F60" s="263">
        <v>3</v>
      </c>
      <c r="G60" s="263">
        <v>5</v>
      </c>
      <c r="H60" s="263">
        <v>9</v>
      </c>
      <c r="I60" s="577">
        <f t="shared" si="4"/>
        <v>21</v>
      </c>
      <c r="J60" s="560"/>
      <c r="K60" s="241"/>
      <c r="L60" s="180"/>
      <c r="M60" s="483"/>
      <c r="N60" s="569"/>
      <c r="O60" s="259"/>
      <c r="P60" s="259"/>
    </row>
    <row r="61" spans="1:17" s="260" customFormat="1" ht="22.05" customHeight="1" x14ac:dyDescent="0.25">
      <c r="A61" s="238">
        <v>7</v>
      </c>
      <c r="B61" s="251">
        <v>305</v>
      </c>
      <c r="C61" s="580" t="s">
        <v>188</v>
      </c>
      <c r="D61" s="537">
        <v>2</v>
      </c>
      <c r="E61" s="263">
        <v>7</v>
      </c>
      <c r="F61" s="263">
        <v>8</v>
      </c>
      <c r="G61" s="263">
        <v>8</v>
      </c>
      <c r="H61" s="263">
        <v>10</v>
      </c>
      <c r="I61" s="577">
        <f t="shared" si="4"/>
        <v>35</v>
      </c>
      <c r="J61" s="560"/>
      <c r="K61" s="241"/>
      <c r="L61" s="180"/>
      <c r="M61" s="483"/>
      <c r="N61" s="569"/>
      <c r="O61" s="259"/>
      <c r="P61" s="259"/>
    </row>
    <row r="62" spans="1:17" s="260" customFormat="1" ht="22.05" customHeight="1" thickBot="1" x14ac:dyDescent="0.3">
      <c r="A62" s="245">
        <v>8</v>
      </c>
      <c r="B62" s="254">
        <v>369</v>
      </c>
      <c r="C62" s="581" t="s">
        <v>189</v>
      </c>
      <c r="D62" s="582">
        <v>3</v>
      </c>
      <c r="E62" s="276">
        <v>6</v>
      </c>
      <c r="F62" s="276">
        <v>6</v>
      </c>
      <c r="G62" s="276">
        <v>10</v>
      </c>
      <c r="H62" s="276">
        <v>10</v>
      </c>
      <c r="I62" s="583">
        <f t="shared" si="4"/>
        <v>35</v>
      </c>
      <c r="J62" s="561"/>
      <c r="K62" s="247"/>
      <c r="L62" s="181"/>
      <c r="M62" s="485"/>
      <c r="N62" s="542"/>
      <c r="O62" s="259"/>
      <c r="P62" s="259"/>
    </row>
    <row r="63" spans="1:17" s="260" customFormat="1" ht="22.05" customHeight="1" thickBot="1" x14ac:dyDescent="0.3">
      <c r="A63" s="231"/>
      <c r="B63" s="221" t="s">
        <v>86</v>
      </c>
      <c r="C63" s="492" t="s">
        <v>330</v>
      </c>
      <c r="D63" s="232"/>
      <c r="E63" s="232"/>
      <c r="F63" s="232"/>
      <c r="G63" s="232"/>
      <c r="H63" s="232"/>
      <c r="I63" s="248"/>
      <c r="J63" s="177"/>
      <c r="K63" s="232"/>
      <c r="L63" s="177"/>
      <c r="M63" s="479"/>
      <c r="N63" s="467"/>
      <c r="O63" s="259"/>
      <c r="P63" s="259"/>
    </row>
    <row r="64" spans="1:17" s="260" customFormat="1" ht="22.05" customHeight="1" x14ac:dyDescent="0.25">
      <c r="A64" s="234">
        <v>1</v>
      </c>
      <c r="B64" s="249">
        <v>253</v>
      </c>
      <c r="C64" s="584" t="s">
        <v>239</v>
      </c>
      <c r="D64" s="587">
        <v>1</v>
      </c>
      <c r="E64" s="189">
        <v>4</v>
      </c>
      <c r="F64" s="189">
        <v>5</v>
      </c>
      <c r="G64" s="189">
        <v>9</v>
      </c>
      <c r="H64" s="588">
        <v>10</v>
      </c>
      <c r="I64" s="562">
        <f t="shared" ref="I64:I71" si="5">D64+E64+F64+G64+H64</f>
        <v>29</v>
      </c>
      <c r="J64" s="559"/>
      <c r="K64" s="237">
        <f>SUM(I67,I64,I69,I65,I66,I71,I70)</f>
        <v>153</v>
      </c>
      <c r="L64" s="179"/>
      <c r="M64" s="481"/>
      <c r="N64" s="541">
        <v>6</v>
      </c>
      <c r="O64" s="259"/>
      <c r="P64" s="259"/>
    </row>
    <row r="65" spans="1:17" s="260" customFormat="1" ht="22.05" customHeight="1" x14ac:dyDescent="0.25">
      <c r="A65" s="238">
        <v>2</v>
      </c>
      <c r="B65" s="251">
        <v>202</v>
      </c>
      <c r="C65" s="585" t="s">
        <v>240</v>
      </c>
      <c r="D65" s="589">
        <v>3</v>
      </c>
      <c r="E65" s="190">
        <v>4</v>
      </c>
      <c r="F65" s="190">
        <v>4</v>
      </c>
      <c r="G65" s="190">
        <v>6</v>
      </c>
      <c r="H65" s="590">
        <v>8</v>
      </c>
      <c r="I65" s="564">
        <f t="shared" si="5"/>
        <v>25</v>
      </c>
      <c r="J65" s="560"/>
      <c r="K65" s="241"/>
      <c r="L65" s="180"/>
      <c r="M65" s="483"/>
      <c r="N65" s="569"/>
      <c r="O65" s="259"/>
      <c r="P65" s="259"/>
    </row>
    <row r="66" spans="1:17" s="260" customFormat="1" ht="22.05" customHeight="1" x14ac:dyDescent="0.25">
      <c r="A66" s="238">
        <v>3</v>
      </c>
      <c r="B66" s="251">
        <v>228</v>
      </c>
      <c r="C66" s="585" t="s">
        <v>241</v>
      </c>
      <c r="D66" s="589">
        <v>0</v>
      </c>
      <c r="E66" s="190">
        <v>2</v>
      </c>
      <c r="F66" s="190">
        <v>2</v>
      </c>
      <c r="G66" s="190">
        <v>3</v>
      </c>
      <c r="H66" s="590">
        <v>6</v>
      </c>
      <c r="I66" s="564">
        <f t="shared" si="5"/>
        <v>13</v>
      </c>
      <c r="J66" s="560"/>
      <c r="K66" s="241"/>
      <c r="L66" s="180"/>
      <c r="M66" s="483"/>
      <c r="N66" s="569"/>
      <c r="O66" s="259"/>
      <c r="P66" s="259"/>
    </row>
    <row r="67" spans="1:17" s="260" customFormat="1" ht="22.05" customHeight="1" x14ac:dyDescent="0.25">
      <c r="A67" s="238">
        <v>4</v>
      </c>
      <c r="B67" s="251">
        <v>210</v>
      </c>
      <c r="C67" s="585" t="s">
        <v>242</v>
      </c>
      <c r="D67" s="589">
        <v>2</v>
      </c>
      <c r="E67" s="190">
        <v>6</v>
      </c>
      <c r="F67" s="190">
        <v>8</v>
      </c>
      <c r="G67" s="190">
        <v>8</v>
      </c>
      <c r="H67" s="590">
        <v>9</v>
      </c>
      <c r="I67" s="564">
        <f t="shared" si="5"/>
        <v>33</v>
      </c>
      <c r="J67" s="560"/>
      <c r="K67" s="241"/>
      <c r="L67" s="180"/>
      <c r="M67" s="483"/>
      <c r="N67" s="569"/>
      <c r="O67" s="259"/>
      <c r="P67" s="259">
        <f>I64+I65+I66+I67+I69+I70+I71</f>
        <v>153</v>
      </c>
    </row>
    <row r="68" spans="1:17" s="260" customFormat="1" ht="22.05" customHeight="1" x14ac:dyDescent="0.25">
      <c r="A68" s="238">
        <v>5</v>
      </c>
      <c r="B68" s="354">
        <v>204</v>
      </c>
      <c r="C68" s="585" t="s">
        <v>243</v>
      </c>
      <c r="D68" s="589">
        <v>0</v>
      </c>
      <c r="E68" s="190">
        <v>0</v>
      </c>
      <c r="F68" s="190">
        <v>0</v>
      </c>
      <c r="G68" s="190">
        <v>1</v>
      </c>
      <c r="H68" s="590">
        <v>2</v>
      </c>
      <c r="I68" s="563">
        <f t="shared" si="5"/>
        <v>3</v>
      </c>
      <c r="J68" s="560"/>
      <c r="K68" s="241"/>
      <c r="L68" s="180"/>
      <c r="M68" s="483"/>
      <c r="N68" s="569"/>
      <c r="O68" s="259"/>
      <c r="P68" s="218"/>
      <c r="Q68" s="253"/>
    </row>
    <row r="69" spans="1:17" s="260" customFormat="1" ht="22.05" customHeight="1" x14ac:dyDescent="0.25">
      <c r="A69" s="238">
        <v>6</v>
      </c>
      <c r="B69" s="354">
        <v>206</v>
      </c>
      <c r="C69" s="585" t="s">
        <v>244</v>
      </c>
      <c r="D69" s="537">
        <v>0</v>
      </c>
      <c r="E69" s="263">
        <v>4</v>
      </c>
      <c r="F69" s="263">
        <v>8</v>
      </c>
      <c r="G69" s="263">
        <v>8</v>
      </c>
      <c r="H69" s="548">
        <v>9</v>
      </c>
      <c r="I69" s="564">
        <f t="shared" si="5"/>
        <v>29</v>
      </c>
      <c r="J69" s="560"/>
      <c r="K69" s="241"/>
      <c r="L69" s="180"/>
      <c r="M69" s="483"/>
      <c r="N69" s="569"/>
      <c r="O69" s="259"/>
      <c r="P69" s="259"/>
    </row>
    <row r="70" spans="1:17" s="260" customFormat="1" ht="22.05" customHeight="1" x14ac:dyDescent="0.25">
      <c r="A70" s="238">
        <v>7</v>
      </c>
      <c r="B70" s="251">
        <v>223</v>
      </c>
      <c r="C70" s="585" t="s">
        <v>245</v>
      </c>
      <c r="D70" s="589">
        <v>0</v>
      </c>
      <c r="E70" s="190">
        <v>0</v>
      </c>
      <c r="F70" s="190">
        <v>1</v>
      </c>
      <c r="G70" s="190">
        <v>3</v>
      </c>
      <c r="H70" s="590">
        <v>8</v>
      </c>
      <c r="I70" s="564">
        <f t="shared" si="5"/>
        <v>12</v>
      </c>
      <c r="J70" s="560"/>
      <c r="K70" s="241"/>
      <c r="L70" s="180"/>
      <c r="M70" s="483"/>
      <c r="N70" s="569"/>
      <c r="O70" s="259"/>
      <c r="P70" s="259"/>
    </row>
    <row r="71" spans="1:17" s="260" customFormat="1" ht="22.05" customHeight="1" thickBot="1" x14ac:dyDescent="0.3">
      <c r="A71" s="245">
        <v>8</v>
      </c>
      <c r="B71" s="254">
        <v>234</v>
      </c>
      <c r="C71" s="586" t="s">
        <v>408</v>
      </c>
      <c r="D71" s="591">
        <v>0</v>
      </c>
      <c r="E71" s="204">
        <v>1</v>
      </c>
      <c r="F71" s="204">
        <v>2</v>
      </c>
      <c r="G71" s="204">
        <v>4</v>
      </c>
      <c r="H71" s="592">
        <v>5</v>
      </c>
      <c r="I71" s="565">
        <f t="shared" si="5"/>
        <v>12</v>
      </c>
      <c r="J71" s="561"/>
      <c r="K71" s="247"/>
      <c r="L71" s="181"/>
      <c r="M71" s="485"/>
      <c r="N71" s="542"/>
      <c r="O71" s="259"/>
      <c r="P71" s="259"/>
    </row>
    <row r="72" spans="1:17" s="260" customFormat="1" ht="22.05" customHeight="1" thickBot="1" x14ac:dyDescent="0.35">
      <c r="A72" s="231"/>
      <c r="B72" s="268" t="s">
        <v>87</v>
      </c>
      <c r="C72" s="500" t="s">
        <v>115</v>
      </c>
      <c r="D72" s="188"/>
      <c r="E72" s="188"/>
      <c r="F72" s="188"/>
      <c r="G72" s="188"/>
      <c r="H72" s="188"/>
      <c r="I72" s="188"/>
      <c r="J72" s="188"/>
      <c r="K72" s="188"/>
      <c r="L72" s="177"/>
      <c r="M72" s="479"/>
      <c r="N72" s="467"/>
      <c r="O72" s="259"/>
      <c r="P72" s="259"/>
    </row>
    <row r="73" spans="1:17" s="260" customFormat="1" ht="22.05" customHeight="1" x14ac:dyDescent="0.25">
      <c r="A73" s="234">
        <v>1</v>
      </c>
      <c r="B73" s="249">
        <v>168</v>
      </c>
      <c r="C73" s="593" t="s">
        <v>353</v>
      </c>
      <c r="D73" s="587">
        <v>0</v>
      </c>
      <c r="E73" s="189">
        <v>0</v>
      </c>
      <c r="F73" s="189">
        <v>0</v>
      </c>
      <c r="G73" s="189">
        <v>0</v>
      </c>
      <c r="H73" s="189">
        <v>1</v>
      </c>
      <c r="I73" s="576">
        <f t="shared" ref="I73:I80" si="6">D73+E73+F73+G73+H73</f>
        <v>1</v>
      </c>
      <c r="J73" s="559"/>
      <c r="K73" s="237">
        <f>SUM(I79,I77,I80,I75,I76,I78,I74)</f>
        <v>145</v>
      </c>
      <c r="L73" s="179"/>
      <c r="M73" s="481">
        <v>3.5069444444444445E-3</v>
      </c>
      <c r="N73" s="541">
        <v>7</v>
      </c>
      <c r="O73" s="259"/>
      <c r="P73" s="259"/>
    </row>
    <row r="74" spans="1:17" s="260" customFormat="1" ht="22.05" customHeight="1" x14ac:dyDescent="0.25">
      <c r="A74" s="238">
        <v>2</v>
      </c>
      <c r="B74" s="251">
        <v>121</v>
      </c>
      <c r="C74" s="594" t="s">
        <v>354</v>
      </c>
      <c r="D74" s="589">
        <v>0</v>
      </c>
      <c r="E74" s="190">
        <v>0</v>
      </c>
      <c r="F74" s="190">
        <v>0</v>
      </c>
      <c r="G74" s="190">
        <v>0</v>
      </c>
      <c r="H74" s="190">
        <v>4</v>
      </c>
      <c r="I74" s="577">
        <f t="shared" si="6"/>
        <v>4</v>
      </c>
      <c r="J74" s="560"/>
      <c r="K74" s="241"/>
      <c r="L74" s="180"/>
      <c r="M74" s="483"/>
      <c r="N74" s="569"/>
      <c r="O74" s="259"/>
      <c r="P74" s="259"/>
    </row>
    <row r="75" spans="1:17" s="260" customFormat="1" ht="22.05" customHeight="1" x14ac:dyDescent="0.25">
      <c r="A75" s="238">
        <v>3</v>
      </c>
      <c r="B75" s="251">
        <v>149</v>
      </c>
      <c r="C75" s="594" t="s">
        <v>355</v>
      </c>
      <c r="D75" s="589">
        <v>2</v>
      </c>
      <c r="E75" s="190">
        <v>4</v>
      </c>
      <c r="F75" s="190">
        <v>4</v>
      </c>
      <c r="G75" s="190">
        <v>4</v>
      </c>
      <c r="H75" s="190">
        <v>8</v>
      </c>
      <c r="I75" s="577">
        <f t="shared" si="6"/>
        <v>22</v>
      </c>
      <c r="J75" s="560"/>
      <c r="K75" s="241"/>
      <c r="L75" s="180"/>
      <c r="M75" s="483"/>
      <c r="N75" s="569"/>
      <c r="O75" s="259"/>
      <c r="P75" s="259">
        <f>I74+I75+I76+I77+I78+I79+I80</f>
        <v>145</v>
      </c>
    </row>
    <row r="76" spans="1:17" s="260" customFormat="1" ht="22.05" customHeight="1" x14ac:dyDescent="0.25">
      <c r="A76" s="238">
        <v>4</v>
      </c>
      <c r="B76" s="251">
        <v>147</v>
      </c>
      <c r="C76" s="594" t="s">
        <v>356</v>
      </c>
      <c r="D76" s="589">
        <v>0</v>
      </c>
      <c r="E76" s="190">
        <v>0</v>
      </c>
      <c r="F76" s="190">
        <v>4</v>
      </c>
      <c r="G76" s="190">
        <v>8</v>
      </c>
      <c r="H76" s="190">
        <v>9</v>
      </c>
      <c r="I76" s="577">
        <f t="shared" si="6"/>
        <v>21</v>
      </c>
      <c r="J76" s="560"/>
      <c r="K76" s="241"/>
      <c r="L76" s="180"/>
      <c r="M76" s="483"/>
      <c r="N76" s="569"/>
      <c r="O76" s="259"/>
      <c r="P76" s="218"/>
      <c r="Q76" s="253"/>
    </row>
    <row r="77" spans="1:17" s="260" customFormat="1" ht="22.05" customHeight="1" x14ac:dyDescent="0.25">
      <c r="A77" s="238">
        <v>5</v>
      </c>
      <c r="B77" s="251">
        <v>187</v>
      </c>
      <c r="C77" s="594" t="s">
        <v>357</v>
      </c>
      <c r="D77" s="589">
        <v>3</v>
      </c>
      <c r="E77" s="190">
        <v>4</v>
      </c>
      <c r="F77" s="190">
        <v>5</v>
      </c>
      <c r="G77" s="190">
        <v>5</v>
      </c>
      <c r="H77" s="190">
        <v>10</v>
      </c>
      <c r="I77" s="577">
        <f t="shared" si="6"/>
        <v>27</v>
      </c>
      <c r="J77" s="560"/>
      <c r="K77" s="241"/>
      <c r="L77" s="180"/>
      <c r="M77" s="483"/>
      <c r="N77" s="569"/>
      <c r="O77" s="259"/>
      <c r="P77" s="259"/>
    </row>
    <row r="78" spans="1:17" s="260" customFormat="1" ht="22.05" customHeight="1" x14ac:dyDescent="0.25">
      <c r="A78" s="238">
        <v>6</v>
      </c>
      <c r="B78" s="251">
        <v>120</v>
      </c>
      <c r="C78" s="594" t="s">
        <v>358</v>
      </c>
      <c r="D78" s="589">
        <v>0</v>
      </c>
      <c r="E78" s="190">
        <v>0</v>
      </c>
      <c r="F78" s="190">
        <v>2</v>
      </c>
      <c r="G78" s="190">
        <v>5</v>
      </c>
      <c r="H78" s="190">
        <v>10</v>
      </c>
      <c r="I78" s="577">
        <f t="shared" si="6"/>
        <v>17</v>
      </c>
      <c r="J78" s="560"/>
      <c r="K78" s="241"/>
      <c r="L78" s="180"/>
      <c r="M78" s="483"/>
      <c r="N78" s="569"/>
      <c r="O78" s="259"/>
      <c r="P78" s="259"/>
    </row>
    <row r="79" spans="1:17" s="260" customFormat="1" ht="22.05" customHeight="1" x14ac:dyDescent="0.3">
      <c r="A79" s="238">
        <v>7</v>
      </c>
      <c r="B79" s="251">
        <v>183</v>
      </c>
      <c r="C79" s="594" t="s">
        <v>359</v>
      </c>
      <c r="D79" s="589">
        <v>4</v>
      </c>
      <c r="E79" s="190">
        <v>6</v>
      </c>
      <c r="F79" s="190">
        <v>6</v>
      </c>
      <c r="G79" s="190">
        <v>7</v>
      </c>
      <c r="H79" s="190">
        <v>9</v>
      </c>
      <c r="I79" s="577">
        <f t="shared" si="6"/>
        <v>32</v>
      </c>
      <c r="J79" s="560"/>
      <c r="K79" s="241"/>
      <c r="L79" s="180"/>
      <c r="M79" s="483"/>
      <c r="N79" s="569"/>
      <c r="O79" s="259"/>
      <c r="P79" s="259"/>
      <c r="Q79" s="277"/>
    </row>
    <row r="80" spans="1:17" s="260" customFormat="1" ht="22.05" customHeight="1" thickBot="1" x14ac:dyDescent="0.3">
      <c r="A80" s="272">
        <v>8</v>
      </c>
      <c r="B80" s="278">
        <v>194</v>
      </c>
      <c r="C80" s="595" t="s">
        <v>360</v>
      </c>
      <c r="D80" s="591">
        <v>1</v>
      </c>
      <c r="E80" s="204">
        <v>4</v>
      </c>
      <c r="F80" s="204">
        <v>5</v>
      </c>
      <c r="G80" s="204">
        <v>5</v>
      </c>
      <c r="H80" s="204">
        <v>7</v>
      </c>
      <c r="I80" s="583">
        <f t="shared" si="6"/>
        <v>22</v>
      </c>
      <c r="J80" s="596"/>
      <c r="K80" s="273"/>
      <c r="L80" s="187"/>
      <c r="M80" s="497"/>
      <c r="N80" s="542"/>
      <c r="O80" s="259"/>
      <c r="P80" s="259"/>
    </row>
    <row r="81" spans="1:20" s="260" customFormat="1" ht="22.05" customHeight="1" thickBot="1" x14ac:dyDescent="0.35">
      <c r="A81" s="274"/>
      <c r="B81" s="268" t="s">
        <v>88</v>
      </c>
      <c r="C81" s="494" t="s">
        <v>220</v>
      </c>
      <c r="D81" s="269"/>
      <c r="E81" s="269"/>
      <c r="F81" s="269"/>
      <c r="G81" s="269"/>
      <c r="H81" s="269"/>
      <c r="I81" s="270"/>
      <c r="J81" s="185"/>
      <c r="K81" s="269"/>
      <c r="L81" s="185"/>
      <c r="M81" s="499"/>
      <c r="N81" s="467"/>
      <c r="O81" s="259"/>
      <c r="P81" s="259"/>
    </row>
    <row r="82" spans="1:20" s="227" customFormat="1" ht="22.05" customHeight="1" x14ac:dyDescent="0.25">
      <c r="A82" s="234">
        <v>1</v>
      </c>
      <c r="B82" s="249">
        <v>155</v>
      </c>
      <c r="C82" s="593" t="s">
        <v>370</v>
      </c>
      <c r="D82" s="535">
        <v>0</v>
      </c>
      <c r="E82" s="250">
        <v>2</v>
      </c>
      <c r="F82" s="250">
        <v>5</v>
      </c>
      <c r="G82" s="250">
        <v>6</v>
      </c>
      <c r="H82" s="250">
        <v>8</v>
      </c>
      <c r="I82" s="598">
        <f t="shared" ref="I82:I89" si="7">D82+E82+F82+G82+H82</f>
        <v>21</v>
      </c>
      <c r="J82" s="600"/>
      <c r="K82" s="524">
        <f>SUM(I89,I86,I85,I82,I84,I83,I88)</f>
        <v>130</v>
      </c>
      <c r="L82" s="196"/>
      <c r="M82" s="481">
        <v>4.8148148148148152E-3</v>
      </c>
      <c r="N82" s="464">
        <v>8</v>
      </c>
      <c r="O82" s="226"/>
      <c r="P82" s="226"/>
    </row>
    <row r="83" spans="1:20" s="227" customFormat="1" ht="22.05" customHeight="1" x14ac:dyDescent="0.25">
      <c r="A83" s="238">
        <v>2</v>
      </c>
      <c r="B83" s="251">
        <v>143</v>
      </c>
      <c r="C83" s="594" t="s">
        <v>214</v>
      </c>
      <c r="D83" s="537">
        <v>0</v>
      </c>
      <c r="E83" s="252">
        <v>0</v>
      </c>
      <c r="F83" s="252">
        <v>2</v>
      </c>
      <c r="G83" s="252">
        <v>4</v>
      </c>
      <c r="H83" s="252">
        <v>8</v>
      </c>
      <c r="I83" s="577">
        <f t="shared" si="7"/>
        <v>14</v>
      </c>
      <c r="J83" s="574"/>
      <c r="K83" s="525"/>
      <c r="L83" s="197"/>
      <c r="M83" s="483"/>
      <c r="N83" s="466"/>
      <c r="O83" s="226"/>
      <c r="P83" s="226"/>
    </row>
    <row r="84" spans="1:20" s="227" customFormat="1" ht="22.05" customHeight="1" x14ac:dyDescent="0.25">
      <c r="A84" s="238">
        <v>3</v>
      </c>
      <c r="B84" s="251">
        <v>135</v>
      </c>
      <c r="C84" s="594" t="s">
        <v>215</v>
      </c>
      <c r="D84" s="537">
        <v>0</v>
      </c>
      <c r="E84" s="252">
        <v>2</v>
      </c>
      <c r="F84" s="252">
        <v>4</v>
      </c>
      <c r="G84" s="252">
        <v>5</v>
      </c>
      <c r="H84" s="252">
        <v>6</v>
      </c>
      <c r="I84" s="577">
        <f t="shared" si="7"/>
        <v>17</v>
      </c>
      <c r="J84" s="574"/>
      <c r="K84" s="525"/>
      <c r="L84" s="197"/>
      <c r="M84" s="483"/>
      <c r="N84" s="466"/>
      <c r="O84" s="226"/>
      <c r="P84" s="226"/>
    </row>
    <row r="85" spans="1:20" s="227" customFormat="1" ht="22.05" customHeight="1" x14ac:dyDescent="0.25">
      <c r="A85" s="238">
        <v>4</v>
      </c>
      <c r="B85" s="251">
        <v>193</v>
      </c>
      <c r="C85" s="594" t="s">
        <v>216</v>
      </c>
      <c r="D85" s="537">
        <v>0</v>
      </c>
      <c r="E85" s="252">
        <v>0</v>
      </c>
      <c r="F85" s="252">
        <v>7</v>
      </c>
      <c r="G85" s="252">
        <v>7</v>
      </c>
      <c r="H85" s="252">
        <v>7</v>
      </c>
      <c r="I85" s="577">
        <f t="shared" si="7"/>
        <v>21</v>
      </c>
      <c r="J85" s="574"/>
      <c r="K85" s="525"/>
      <c r="L85" s="197"/>
      <c r="M85" s="483"/>
      <c r="N85" s="466"/>
      <c r="O85" s="226"/>
      <c r="P85" s="226">
        <f>I82+I83+I84+I85+I86+I88+I89</f>
        <v>130</v>
      </c>
    </row>
    <row r="86" spans="1:20" s="227" customFormat="1" ht="22.05" customHeight="1" x14ac:dyDescent="0.25">
      <c r="A86" s="238">
        <v>5</v>
      </c>
      <c r="B86" s="251">
        <v>182</v>
      </c>
      <c r="C86" s="594" t="s">
        <v>217</v>
      </c>
      <c r="D86" s="537">
        <v>1</v>
      </c>
      <c r="E86" s="252">
        <v>3</v>
      </c>
      <c r="F86" s="252">
        <v>4</v>
      </c>
      <c r="G86" s="252">
        <v>7</v>
      </c>
      <c r="H86" s="252">
        <v>9</v>
      </c>
      <c r="I86" s="577">
        <f t="shared" si="7"/>
        <v>24</v>
      </c>
      <c r="J86" s="574"/>
      <c r="K86" s="525"/>
      <c r="L86" s="197"/>
      <c r="M86" s="483"/>
      <c r="N86" s="466"/>
      <c r="O86" s="226"/>
      <c r="P86" s="218"/>
      <c r="Q86" s="253"/>
      <c r="T86" s="253"/>
    </row>
    <row r="87" spans="1:20" s="227" customFormat="1" ht="22.05" customHeight="1" x14ac:dyDescent="0.25">
      <c r="A87" s="238">
        <v>6</v>
      </c>
      <c r="B87" s="251">
        <v>106</v>
      </c>
      <c r="C87" s="594" t="s">
        <v>218</v>
      </c>
      <c r="D87" s="537">
        <v>0</v>
      </c>
      <c r="E87" s="252">
        <v>0</v>
      </c>
      <c r="F87" s="252">
        <v>2</v>
      </c>
      <c r="G87" s="252">
        <v>2</v>
      </c>
      <c r="H87" s="252">
        <v>3</v>
      </c>
      <c r="I87" s="599">
        <f t="shared" si="7"/>
        <v>7</v>
      </c>
      <c r="J87" s="574"/>
      <c r="K87" s="525"/>
      <c r="L87" s="197"/>
      <c r="M87" s="483"/>
      <c r="N87" s="466"/>
      <c r="O87" s="226"/>
      <c r="P87" s="226"/>
    </row>
    <row r="88" spans="1:20" s="227" customFormat="1" ht="22.05" customHeight="1" x14ac:dyDescent="0.25">
      <c r="A88" s="238">
        <v>7</v>
      </c>
      <c r="B88" s="251">
        <v>115</v>
      </c>
      <c r="C88" s="594" t="s">
        <v>219</v>
      </c>
      <c r="D88" s="537">
        <v>0</v>
      </c>
      <c r="E88" s="252">
        <v>0</v>
      </c>
      <c r="F88" s="252">
        <v>0</v>
      </c>
      <c r="G88" s="252">
        <v>1</v>
      </c>
      <c r="H88" s="252">
        <v>7</v>
      </c>
      <c r="I88" s="577">
        <f t="shared" si="7"/>
        <v>8</v>
      </c>
      <c r="J88" s="574"/>
      <c r="K88" s="525"/>
      <c r="L88" s="197"/>
      <c r="M88" s="483"/>
      <c r="N88" s="466"/>
      <c r="O88" s="226"/>
      <c r="P88" s="226"/>
    </row>
    <row r="89" spans="1:20" s="227" customFormat="1" ht="22.05" customHeight="1" thickBot="1" x14ac:dyDescent="0.35">
      <c r="A89" s="245">
        <v>8</v>
      </c>
      <c r="B89" s="254">
        <v>116</v>
      </c>
      <c r="C89" s="597" t="s">
        <v>221</v>
      </c>
      <c r="D89" s="538">
        <v>0</v>
      </c>
      <c r="E89" s="279">
        <v>0</v>
      </c>
      <c r="F89" s="279">
        <v>5</v>
      </c>
      <c r="G89" s="279">
        <v>10</v>
      </c>
      <c r="H89" s="279">
        <v>10</v>
      </c>
      <c r="I89" s="583">
        <f t="shared" si="7"/>
        <v>25</v>
      </c>
      <c r="J89" s="601"/>
      <c r="K89" s="526"/>
      <c r="L89" s="198"/>
      <c r="M89" s="485"/>
      <c r="N89" s="465"/>
      <c r="O89" s="226"/>
      <c r="P89" s="226"/>
    </row>
    <row r="90" spans="1:20" s="227" customFormat="1" ht="22.05" customHeight="1" thickBot="1" x14ac:dyDescent="0.3">
      <c r="A90" s="231"/>
      <c r="B90" s="268" t="s">
        <v>89</v>
      </c>
      <c r="C90" s="498" t="s">
        <v>79</v>
      </c>
      <c r="D90" s="269"/>
      <c r="E90" s="269"/>
      <c r="F90" s="269"/>
      <c r="G90" s="269"/>
      <c r="H90" s="269"/>
      <c r="I90" s="270"/>
      <c r="J90" s="185"/>
      <c r="K90" s="269"/>
      <c r="L90" s="177"/>
      <c r="M90" s="479"/>
      <c r="N90" s="467"/>
      <c r="O90" s="226"/>
      <c r="P90" s="226"/>
    </row>
    <row r="91" spans="1:20" s="227" customFormat="1" ht="22.05" customHeight="1" x14ac:dyDescent="0.25">
      <c r="A91" s="234">
        <v>1</v>
      </c>
      <c r="B91" s="249">
        <v>238</v>
      </c>
      <c r="C91" s="593" t="s">
        <v>190</v>
      </c>
      <c r="D91" s="587">
        <v>0</v>
      </c>
      <c r="E91" s="189">
        <v>0</v>
      </c>
      <c r="F91" s="189">
        <v>8</v>
      </c>
      <c r="G91" s="189">
        <v>8</v>
      </c>
      <c r="H91" s="189">
        <v>8</v>
      </c>
      <c r="I91" s="598">
        <f t="shared" ref="I91:I98" si="8">D91+E91+F91+G91+H91</f>
        <v>24</v>
      </c>
      <c r="J91" s="600"/>
      <c r="K91" s="524">
        <f>SUM(I95,I91,I94,I96,I92,I93,I97)</f>
        <v>126</v>
      </c>
      <c r="L91" s="196"/>
      <c r="M91" s="481">
        <v>2.9861111111111113E-3</v>
      </c>
      <c r="N91" s="464">
        <v>9</v>
      </c>
      <c r="O91" s="226"/>
      <c r="P91" s="226"/>
    </row>
    <row r="92" spans="1:20" s="227" customFormat="1" ht="22.05" customHeight="1" x14ac:dyDescent="0.25">
      <c r="A92" s="238">
        <v>2</v>
      </c>
      <c r="B92" s="251">
        <v>216</v>
      </c>
      <c r="C92" s="594" t="s">
        <v>197</v>
      </c>
      <c r="D92" s="546">
        <v>0</v>
      </c>
      <c r="E92" s="207">
        <v>0</v>
      </c>
      <c r="F92" s="207">
        <v>0</v>
      </c>
      <c r="G92" s="207">
        <v>7</v>
      </c>
      <c r="H92" s="207">
        <v>8</v>
      </c>
      <c r="I92" s="577">
        <f t="shared" si="8"/>
        <v>15</v>
      </c>
      <c r="J92" s="574"/>
      <c r="K92" s="525"/>
      <c r="L92" s="197"/>
      <c r="M92" s="483"/>
      <c r="N92" s="466"/>
      <c r="O92" s="226"/>
      <c r="P92" s="226"/>
    </row>
    <row r="93" spans="1:20" s="227" customFormat="1" ht="22.05" customHeight="1" x14ac:dyDescent="0.25">
      <c r="A93" s="238">
        <v>3</v>
      </c>
      <c r="B93" s="251">
        <v>201</v>
      </c>
      <c r="C93" s="594" t="s">
        <v>191</v>
      </c>
      <c r="D93" s="546">
        <v>0</v>
      </c>
      <c r="E93" s="207">
        <v>0</v>
      </c>
      <c r="F93" s="207">
        <v>3</v>
      </c>
      <c r="G93" s="207">
        <v>5</v>
      </c>
      <c r="H93" s="207">
        <v>6</v>
      </c>
      <c r="I93" s="577">
        <f t="shared" si="8"/>
        <v>14</v>
      </c>
      <c r="J93" s="574"/>
      <c r="K93" s="525"/>
      <c r="L93" s="197"/>
      <c r="M93" s="483"/>
      <c r="N93" s="466"/>
      <c r="O93" s="226"/>
      <c r="P93" s="226"/>
    </row>
    <row r="94" spans="1:20" s="227" customFormat="1" ht="22.05" customHeight="1" x14ac:dyDescent="0.25">
      <c r="A94" s="238">
        <v>4</v>
      </c>
      <c r="B94" s="251">
        <v>292</v>
      </c>
      <c r="C94" s="594" t="s">
        <v>192</v>
      </c>
      <c r="D94" s="546">
        <v>2</v>
      </c>
      <c r="E94" s="207">
        <v>3</v>
      </c>
      <c r="F94" s="207">
        <v>4</v>
      </c>
      <c r="G94" s="207">
        <v>6</v>
      </c>
      <c r="H94" s="207">
        <v>7</v>
      </c>
      <c r="I94" s="577">
        <f t="shared" si="8"/>
        <v>22</v>
      </c>
      <c r="J94" s="574"/>
      <c r="K94" s="525"/>
      <c r="L94" s="197"/>
      <c r="M94" s="483"/>
      <c r="N94" s="466"/>
      <c r="O94" s="226"/>
      <c r="P94" s="226">
        <f>I91+I92+I93+I94+I95+I96+I97</f>
        <v>126</v>
      </c>
    </row>
    <row r="95" spans="1:20" s="227" customFormat="1" ht="22.05" customHeight="1" x14ac:dyDescent="0.25">
      <c r="A95" s="238">
        <v>5</v>
      </c>
      <c r="B95" s="251">
        <v>290</v>
      </c>
      <c r="C95" s="594" t="s">
        <v>193</v>
      </c>
      <c r="D95" s="546">
        <v>2</v>
      </c>
      <c r="E95" s="207">
        <v>4</v>
      </c>
      <c r="F95" s="207">
        <v>4</v>
      </c>
      <c r="G95" s="207">
        <v>9</v>
      </c>
      <c r="H95" s="207">
        <v>9</v>
      </c>
      <c r="I95" s="577">
        <f t="shared" si="8"/>
        <v>28</v>
      </c>
      <c r="J95" s="574"/>
      <c r="K95" s="525"/>
      <c r="L95" s="197"/>
      <c r="M95" s="483"/>
      <c r="N95" s="466"/>
      <c r="O95" s="226"/>
      <c r="P95" s="242"/>
    </row>
    <row r="96" spans="1:20" s="227" customFormat="1" ht="22.05" customHeight="1" x14ac:dyDescent="0.25">
      <c r="A96" s="238">
        <v>6</v>
      </c>
      <c r="B96" s="251">
        <v>286</v>
      </c>
      <c r="C96" s="594" t="s">
        <v>194</v>
      </c>
      <c r="D96" s="546">
        <v>0</v>
      </c>
      <c r="E96" s="207">
        <v>0</v>
      </c>
      <c r="F96" s="207">
        <v>4</v>
      </c>
      <c r="G96" s="207">
        <v>5</v>
      </c>
      <c r="H96" s="207">
        <v>8</v>
      </c>
      <c r="I96" s="577">
        <f t="shared" si="8"/>
        <v>17</v>
      </c>
      <c r="J96" s="574"/>
      <c r="K96" s="525"/>
      <c r="L96" s="197"/>
      <c r="M96" s="483"/>
      <c r="N96" s="466"/>
      <c r="O96" s="226"/>
      <c r="P96" s="226"/>
    </row>
    <row r="97" spans="1:17" s="227" customFormat="1" ht="22.05" customHeight="1" x14ac:dyDescent="0.25">
      <c r="A97" s="238">
        <v>7</v>
      </c>
      <c r="B97" s="251">
        <v>212</v>
      </c>
      <c r="C97" s="594" t="s">
        <v>196</v>
      </c>
      <c r="D97" s="546">
        <v>0</v>
      </c>
      <c r="E97" s="207">
        <v>0</v>
      </c>
      <c r="F97" s="207">
        <v>0</v>
      </c>
      <c r="G97" s="207">
        <v>0</v>
      </c>
      <c r="H97" s="207">
        <v>6</v>
      </c>
      <c r="I97" s="577">
        <f t="shared" si="8"/>
        <v>6</v>
      </c>
      <c r="J97" s="574"/>
      <c r="K97" s="525"/>
      <c r="L97" s="197"/>
      <c r="M97" s="483"/>
      <c r="N97" s="466"/>
      <c r="O97" s="226"/>
      <c r="P97" s="226"/>
    </row>
    <row r="98" spans="1:17" s="227" customFormat="1" ht="22.05" customHeight="1" thickBot="1" x14ac:dyDescent="0.3">
      <c r="A98" s="245">
        <v>8</v>
      </c>
      <c r="B98" s="254">
        <v>294</v>
      </c>
      <c r="C98" s="602" t="s">
        <v>195</v>
      </c>
      <c r="D98" s="557">
        <v>0</v>
      </c>
      <c r="E98" s="208">
        <v>0</v>
      </c>
      <c r="F98" s="208">
        <v>0</v>
      </c>
      <c r="G98" s="208">
        <v>0</v>
      </c>
      <c r="H98" s="208">
        <v>5</v>
      </c>
      <c r="I98" s="603">
        <f t="shared" si="8"/>
        <v>5</v>
      </c>
      <c r="J98" s="601"/>
      <c r="K98" s="526"/>
      <c r="L98" s="198"/>
      <c r="M98" s="485"/>
      <c r="N98" s="465"/>
      <c r="O98" s="226"/>
      <c r="P98" s="226"/>
    </row>
    <row r="99" spans="1:17" s="227" customFormat="1" ht="22.05" customHeight="1" thickBot="1" x14ac:dyDescent="0.35">
      <c r="A99" s="231"/>
      <c r="B99" s="221" t="s">
        <v>90</v>
      </c>
      <c r="C99" s="491" t="s">
        <v>321</v>
      </c>
      <c r="D99" s="232"/>
      <c r="E99" s="232"/>
      <c r="F99" s="232"/>
      <c r="G99" s="232"/>
      <c r="H99" s="232"/>
      <c r="I99" s="248"/>
      <c r="J99" s="177"/>
      <c r="K99" s="232"/>
      <c r="L99" s="177"/>
      <c r="M99" s="479"/>
      <c r="N99" s="467"/>
      <c r="O99" s="226"/>
      <c r="P99" s="226"/>
    </row>
    <row r="100" spans="1:17" s="227" customFormat="1" ht="22.05" customHeight="1" x14ac:dyDescent="0.25">
      <c r="A100" s="234">
        <v>1</v>
      </c>
      <c r="B100" s="249">
        <v>347</v>
      </c>
      <c r="C100" s="551" t="s">
        <v>145</v>
      </c>
      <c r="D100" s="604">
        <v>0</v>
      </c>
      <c r="E100" s="281">
        <v>0</v>
      </c>
      <c r="F100" s="281">
        <v>5</v>
      </c>
      <c r="G100" s="281">
        <v>5</v>
      </c>
      <c r="H100" s="281">
        <v>7</v>
      </c>
      <c r="I100" s="598">
        <f t="shared" ref="I100:I107" si="9">D100+E100+F100+G100+H100</f>
        <v>17</v>
      </c>
      <c r="J100" s="600"/>
      <c r="K100" s="524">
        <f>SUM(I105,I106,I100,I101,I103,I107,I102)</f>
        <v>121</v>
      </c>
      <c r="L100" s="196"/>
      <c r="M100" s="481">
        <v>3.5879629629629629E-3</v>
      </c>
      <c r="N100" s="464">
        <v>10</v>
      </c>
      <c r="O100" s="226"/>
      <c r="P100" s="226"/>
    </row>
    <row r="101" spans="1:17" s="227" customFormat="1" ht="22.05" customHeight="1" x14ac:dyDescent="0.25">
      <c r="A101" s="238">
        <v>2</v>
      </c>
      <c r="B101" s="251">
        <v>322</v>
      </c>
      <c r="C101" s="552" t="s">
        <v>146</v>
      </c>
      <c r="D101" s="605">
        <v>0</v>
      </c>
      <c r="E101" s="282">
        <v>0</v>
      </c>
      <c r="F101" s="282">
        <v>3</v>
      </c>
      <c r="G101" s="282">
        <v>6</v>
      </c>
      <c r="H101" s="282">
        <v>8</v>
      </c>
      <c r="I101" s="577">
        <f t="shared" si="9"/>
        <v>17</v>
      </c>
      <c r="J101" s="574"/>
      <c r="K101" s="525"/>
      <c r="L101" s="197"/>
      <c r="M101" s="483"/>
      <c r="N101" s="466"/>
      <c r="O101" s="226"/>
      <c r="P101" s="226"/>
    </row>
    <row r="102" spans="1:17" s="227" customFormat="1" ht="22.05" customHeight="1" x14ac:dyDescent="0.25">
      <c r="A102" s="238">
        <v>3</v>
      </c>
      <c r="B102" s="251">
        <v>393</v>
      </c>
      <c r="C102" s="552" t="s">
        <v>147</v>
      </c>
      <c r="D102" s="606">
        <v>0</v>
      </c>
      <c r="E102" s="283">
        <v>0</v>
      </c>
      <c r="F102" s="283">
        <v>0</v>
      </c>
      <c r="G102" s="283">
        <v>0</v>
      </c>
      <c r="H102" s="283">
        <v>5</v>
      </c>
      <c r="I102" s="577">
        <f t="shared" si="9"/>
        <v>5</v>
      </c>
      <c r="J102" s="574"/>
      <c r="K102" s="525"/>
      <c r="L102" s="197"/>
      <c r="M102" s="483"/>
      <c r="N102" s="466"/>
      <c r="O102" s="226"/>
      <c r="P102" s="226"/>
    </row>
    <row r="103" spans="1:17" s="227" customFormat="1" ht="22.05" customHeight="1" x14ac:dyDescent="0.25">
      <c r="A103" s="238">
        <v>4</v>
      </c>
      <c r="B103" s="251">
        <v>310</v>
      </c>
      <c r="C103" s="552" t="s">
        <v>148</v>
      </c>
      <c r="D103" s="606">
        <v>0</v>
      </c>
      <c r="E103" s="283">
        <v>1</v>
      </c>
      <c r="F103" s="283">
        <v>3</v>
      </c>
      <c r="G103" s="283">
        <v>6</v>
      </c>
      <c r="H103" s="283">
        <v>7</v>
      </c>
      <c r="I103" s="577">
        <f t="shared" si="9"/>
        <v>17</v>
      </c>
      <c r="J103" s="574"/>
      <c r="K103" s="525"/>
      <c r="L103" s="197"/>
      <c r="M103" s="483"/>
      <c r="N103" s="466"/>
      <c r="O103" s="226"/>
      <c r="P103" s="226">
        <f>I100+I101+I102+I103+I105+I106+I107</f>
        <v>121</v>
      </c>
    </row>
    <row r="104" spans="1:17" s="227" customFormat="1" ht="22.05" customHeight="1" x14ac:dyDescent="0.25">
      <c r="A104" s="238">
        <v>5</v>
      </c>
      <c r="B104" s="251">
        <v>346</v>
      </c>
      <c r="C104" s="552" t="s">
        <v>150</v>
      </c>
      <c r="D104" s="606">
        <v>0</v>
      </c>
      <c r="E104" s="283">
        <v>0</v>
      </c>
      <c r="F104" s="283">
        <v>2</v>
      </c>
      <c r="G104" s="283">
        <v>2</v>
      </c>
      <c r="H104" s="283">
        <v>1</v>
      </c>
      <c r="I104" s="577">
        <f t="shared" si="9"/>
        <v>5</v>
      </c>
      <c r="J104" s="574"/>
      <c r="K104" s="525"/>
      <c r="L104" s="197"/>
      <c r="M104" s="483"/>
      <c r="N104" s="466"/>
      <c r="O104" s="226"/>
      <c r="P104" s="242"/>
      <c r="Q104" s="253"/>
    </row>
    <row r="105" spans="1:17" s="227" customFormat="1" ht="22.05" customHeight="1" x14ac:dyDescent="0.25">
      <c r="A105" s="238">
        <v>6</v>
      </c>
      <c r="B105" s="251">
        <v>300</v>
      </c>
      <c r="C105" s="552" t="s">
        <v>149</v>
      </c>
      <c r="D105" s="606">
        <v>2</v>
      </c>
      <c r="E105" s="283">
        <v>4</v>
      </c>
      <c r="F105" s="283">
        <v>8</v>
      </c>
      <c r="G105" s="283">
        <v>8</v>
      </c>
      <c r="H105" s="283">
        <v>9</v>
      </c>
      <c r="I105" s="577">
        <f t="shared" si="9"/>
        <v>31</v>
      </c>
      <c r="J105" s="574"/>
      <c r="K105" s="525"/>
      <c r="L105" s="197"/>
      <c r="M105" s="483"/>
      <c r="N105" s="466"/>
      <c r="O105" s="226"/>
      <c r="P105" s="226"/>
    </row>
    <row r="106" spans="1:17" s="227" customFormat="1" ht="22.05" customHeight="1" x14ac:dyDescent="0.25">
      <c r="A106" s="238">
        <v>7</v>
      </c>
      <c r="B106" s="251">
        <v>389</v>
      </c>
      <c r="C106" s="552" t="s">
        <v>151</v>
      </c>
      <c r="D106" s="606">
        <v>0</v>
      </c>
      <c r="E106" s="283">
        <v>2</v>
      </c>
      <c r="F106" s="283">
        <v>2</v>
      </c>
      <c r="G106" s="283">
        <v>6</v>
      </c>
      <c r="H106" s="283">
        <v>9</v>
      </c>
      <c r="I106" s="577">
        <f t="shared" si="9"/>
        <v>19</v>
      </c>
      <c r="J106" s="574"/>
      <c r="K106" s="525"/>
      <c r="L106" s="197"/>
      <c r="M106" s="483"/>
      <c r="N106" s="466"/>
      <c r="O106" s="226"/>
      <c r="P106" s="226"/>
    </row>
    <row r="107" spans="1:17" s="227" customFormat="1" ht="22.05" customHeight="1" thickBot="1" x14ac:dyDescent="0.3">
      <c r="A107" s="245">
        <v>8</v>
      </c>
      <c r="B107" s="254">
        <v>363</v>
      </c>
      <c r="C107" s="553" t="s">
        <v>152</v>
      </c>
      <c r="D107" s="607">
        <v>0</v>
      </c>
      <c r="E107" s="284">
        <v>0</v>
      </c>
      <c r="F107" s="284">
        <v>2</v>
      </c>
      <c r="G107" s="284">
        <v>4</v>
      </c>
      <c r="H107" s="284">
        <v>9</v>
      </c>
      <c r="I107" s="583">
        <f t="shared" si="9"/>
        <v>15</v>
      </c>
      <c r="J107" s="601"/>
      <c r="K107" s="526"/>
      <c r="L107" s="198"/>
      <c r="M107" s="485"/>
      <c r="N107" s="465"/>
      <c r="O107" s="226"/>
      <c r="P107" s="226"/>
    </row>
    <row r="108" spans="1:17" s="227" customFormat="1" ht="22.05" customHeight="1" thickBot="1" x14ac:dyDescent="0.3">
      <c r="A108" s="231"/>
      <c r="B108" s="221" t="s">
        <v>91</v>
      </c>
      <c r="C108" s="501" t="s">
        <v>238</v>
      </c>
      <c r="D108" s="192"/>
      <c r="E108" s="192"/>
      <c r="F108" s="192"/>
      <c r="G108" s="192"/>
      <c r="H108" s="192"/>
      <c r="I108" s="193"/>
      <c r="J108" s="177"/>
      <c r="K108" s="232"/>
      <c r="L108" s="177"/>
      <c r="M108" s="479"/>
      <c r="N108" s="467"/>
      <c r="O108" s="226"/>
      <c r="P108" s="226"/>
    </row>
    <row r="109" spans="1:17" s="227" customFormat="1" ht="22.05" customHeight="1" x14ac:dyDescent="0.3">
      <c r="A109" s="234">
        <v>1</v>
      </c>
      <c r="B109" s="285">
        <v>85</v>
      </c>
      <c r="C109" s="608" t="s">
        <v>230</v>
      </c>
      <c r="D109" s="609">
        <v>0</v>
      </c>
      <c r="E109" s="286">
        <v>2</v>
      </c>
      <c r="F109" s="286">
        <v>3</v>
      </c>
      <c r="G109" s="286">
        <v>7</v>
      </c>
      <c r="H109" s="286">
        <v>7</v>
      </c>
      <c r="I109" s="598">
        <f t="shared" ref="I109:I116" si="10">D109+E109+F109+G109+H109</f>
        <v>19</v>
      </c>
      <c r="J109" s="600"/>
      <c r="K109" s="524">
        <f>SUM(I109,I115,I113,I110,I111,I116,I114)</f>
        <v>74</v>
      </c>
      <c r="L109" s="196"/>
      <c r="M109" s="481">
        <v>3.5879629629629629E-3</v>
      </c>
      <c r="N109" s="464">
        <v>11</v>
      </c>
      <c r="O109" s="226"/>
      <c r="P109" s="226"/>
    </row>
    <row r="110" spans="1:17" s="227" customFormat="1" ht="22.05" customHeight="1" x14ac:dyDescent="0.3">
      <c r="A110" s="238">
        <v>2</v>
      </c>
      <c r="B110" s="278">
        <v>105</v>
      </c>
      <c r="C110" s="580" t="s">
        <v>231</v>
      </c>
      <c r="D110" s="610">
        <v>0</v>
      </c>
      <c r="E110" s="287">
        <v>0</v>
      </c>
      <c r="F110" s="287">
        <v>1</v>
      </c>
      <c r="G110" s="287">
        <v>4</v>
      </c>
      <c r="H110" s="287">
        <v>5</v>
      </c>
      <c r="I110" s="577">
        <f t="shared" si="10"/>
        <v>10</v>
      </c>
      <c r="J110" s="574"/>
      <c r="K110" s="525"/>
      <c r="L110" s="197"/>
      <c r="M110" s="483"/>
      <c r="N110" s="466"/>
      <c r="O110" s="226"/>
      <c r="P110" s="226"/>
    </row>
    <row r="111" spans="1:17" s="227" customFormat="1" ht="22.05" customHeight="1" x14ac:dyDescent="0.3">
      <c r="A111" s="238">
        <v>3</v>
      </c>
      <c r="B111" s="278">
        <v>141</v>
      </c>
      <c r="C111" s="580" t="s">
        <v>232</v>
      </c>
      <c r="D111" s="610">
        <v>0</v>
      </c>
      <c r="E111" s="287">
        <v>0</v>
      </c>
      <c r="F111" s="287">
        <v>0</v>
      </c>
      <c r="G111" s="287">
        <v>0</v>
      </c>
      <c r="H111" s="287">
        <v>9</v>
      </c>
      <c r="I111" s="577">
        <f t="shared" si="10"/>
        <v>9</v>
      </c>
      <c r="J111" s="574"/>
      <c r="K111" s="525"/>
      <c r="L111" s="197"/>
      <c r="M111" s="483"/>
      <c r="N111" s="466"/>
      <c r="O111" s="226"/>
      <c r="P111" s="226"/>
    </row>
    <row r="112" spans="1:17" s="227" customFormat="1" ht="22.05" customHeight="1" x14ac:dyDescent="0.3">
      <c r="A112" s="238">
        <v>4</v>
      </c>
      <c r="B112" s="278">
        <v>124</v>
      </c>
      <c r="C112" s="580" t="s">
        <v>233</v>
      </c>
      <c r="D112" s="610">
        <v>0</v>
      </c>
      <c r="E112" s="287">
        <v>0</v>
      </c>
      <c r="F112" s="287">
        <v>0</v>
      </c>
      <c r="G112" s="287">
        <v>0</v>
      </c>
      <c r="H112" s="287">
        <v>0</v>
      </c>
      <c r="I112" s="599">
        <f t="shared" si="10"/>
        <v>0</v>
      </c>
      <c r="J112" s="574"/>
      <c r="K112" s="525"/>
      <c r="L112" s="197"/>
      <c r="M112" s="483"/>
      <c r="N112" s="466"/>
      <c r="O112" s="226"/>
      <c r="P112" s="226">
        <f>I109+I110+I111+I113+I114+I115+I116</f>
        <v>74</v>
      </c>
    </row>
    <row r="113" spans="1:18" s="227" customFormat="1" ht="22.05" customHeight="1" x14ac:dyDescent="0.3">
      <c r="A113" s="238">
        <v>5</v>
      </c>
      <c r="B113" s="278">
        <v>189</v>
      </c>
      <c r="C113" s="580" t="s">
        <v>234</v>
      </c>
      <c r="D113" s="610">
        <v>0</v>
      </c>
      <c r="E113" s="287">
        <v>0</v>
      </c>
      <c r="F113" s="287">
        <v>1</v>
      </c>
      <c r="G113" s="287">
        <v>4</v>
      </c>
      <c r="H113" s="287">
        <v>6</v>
      </c>
      <c r="I113" s="577">
        <f t="shared" si="10"/>
        <v>11</v>
      </c>
      <c r="J113" s="574"/>
      <c r="K113" s="525"/>
      <c r="L113" s="197"/>
      <c r="M113" s="483"/>
      <c r="N113" s="466"/>
      <c r="O113" s="226"/>
      <c r="P113" s="226"/>
    </row>
    <row r="114" spans="1:18" s="227" customFormat="1" ht="22.05" customHeight="1" x14ac:dyDescent="0.3">
      <c r="A114" s="238">
        <v>6</v>
      </c>
      <c r="B114" s="278">
        <v>361</v>
      </c>
      <c r="C114" s="580" t="s">
        <v>235</v>
      </c>
      <c r="D114" s="610">
        <v>0</v>
      </c>
      <c r="E114" s="287">
        <v>0</v>
      </c>
      <c r="F114" s="287">
        <v>0</v>
      </c>
      <c r="G114" s="287">
        <v>0</v>
      </c>
      <c r="H114" s="287">
        <v>6</v>
      </c>
      <c r="I114" s="577">
        <f t="shared" si="10"/>
        <v>6</v>
      </c>
      <c r="J114" s="574"/>
      <c r="K114" s="525"/>
      <c r="L114" s="197"/>
      <c r="M114" s="483"/>
      <c r="N114" s="466"/>
      <c r="O114" s="226"/>
      <c r="P114" s="226"/>
    </row>
    <row r="115" spans="1:18" s="227" customFormat="1" ht="22.05" customHeight="1" x14ac:dyDescent="0.3">
      <c r="A115" s="238">
        <v>7</v>
      </c>
      <c r="B115" s="278">
        <v>138</v>
      </c>
      <c r="C115" s="580" t="s">
        <v>236</v>
      </c>
      <c r="D115" s="610">
        <v>0</v>
      </c>
      <c r="E115" s="287">
        <v>0</v>
      </c>
      <c r="F115" s="287">
        <v>0</v>
      </c>
      <c r="G115" s="287">
        <v>4</v>
      </c>
      <c r="H115" s="287">
        <v>8</v>
      </c>
      <c r="I115" s="577">
        <f t="shared" si="10"/>
        <v>12</v>
      </c>
      <c r="J115" s="574"/>
      <c r="K115" s="525"/>
      <c r="L115" s="197"/>
      <c r="M115" s="483"/>
      <c r="N115" s="466"/>
      <c r="O115" s="226"/>
      <c r="P115" s="226"/>
    </row>
    <row r="116" spans="1:18" s="227" customFormat="1" ht="22.05" customHeight="1" thickBot="1" x14ac:dyDescent="0.35">
      <c r="A116" s="245">
        <v>8</v>
      </c>
      <c r="B116" s="254">
        <v>186</v>
      </c>
      <c r="C116" s="581" t="s">
        <v>237</v>
      </c>
      <c r="D116" s="611">
        <v>0</v>
      </c>
      <c r="E116" s="288">
        <v>0</v>
      </c>
      <c r="F116" s="288">
        <v>1</v>
      </c>
      <c r="G116" s="288">
        <v>3</v>
      </c>
      <c r="H116" s="288">
        <v>3</v>
      </c>
      <c r="I116" s="578">
        <f t="shared" si="10"/>
        <v>7</v>
      </c>
      <c r="J116" s="601"/>
      <c r="K116" s="526"/>
      <c r="L116" s="198"/>
      <c r="M116" s="485"/>
      <c r="N116" s="465"/>
      <c r="O116" s="226"/>
      <c r="P116" s="226"/>
    </row>
    <row r="117" spans="1:18" s="227" customFormat="1" ht="22.05" customHeight="1" thickBot="1" x14ac:dyDescent="0.3">
      <c r="A117" s="231"/>
      <c r="B117" s="221" t="s">
        <v>92</v>
      </c>
      <c r="C117" s="502" t="s">
        <v>311</v>
      </c>
      <c r="D117" s="194"/>
      <c r="E117" s="194"/>
      <c r="F117" s="194"/>
      <c r="G117" s="194"/>
      <c r="H117" s="194"/>
      <c r="I117" s="195"/>
      <c r="J117" s="177"/>
      <c r="K117" s="232"/>
      <c r="L117" s="177"/>
      <c r="M117" s="479"/>
      <c r="N117" s="467"/>
      <c r="O117" s="226"/>
      <c r="P117" s="226"/>
    </row>
    <row r="118" spans="1:18" s="227" customFormat="1" ht="22.05" customHeight="1" x14ac:dyDescent="0.25">
      <c r="A118" s="234">
        <v>1</v>
      </c>
      <c r="B118" s="249">
        <v>274</v>
      </c>
      <c r="C118" s="551" t="s">
        <v>303</v>
      </c>
      <c r="D118" s="554">
        <v>0</v>
      </c>
      <c r="E118" s="206">
        <v>0</v>
      </c>
      <c r="F118" s="206">
        <v>3</v>
      </c>
      <c r="G118" s="206">
        <v>3</v>
      </c>
      <c r="H118" s="206">
        <v>7</v>
      </c>
      <c r="I118" s="598">
        <f t="shared" ref="I118:I125" si="11">D118+E118+F118+G118+H118</f>
        <v>13</v>
      </c>
      <c r="J118" s="196"/>
      <c r="K118" s="289">
        <f>SUM(I120,I119,I118,I124,I121,I125,I123)</f>
        <v>69</v>
      </c>
      <c r="L118" s="179"/>
      <c r="M118" s="481">
        <v>3.7037037037037034E-3</v>
      </c>
      <c r="N118" s="541">
        <v>12</v>
      </c>
      <c r="O118" s="226"/>
      <c r="P118" s="226"/>
    </row>
    <row r="119" spans="1:18" s="227" customFormat="1" ht="22.05" customHeight="1" x14ac:dyDescent="0.25">
      <c r="A119" s="238">
        <v>2</v>
      </c>
      <c r="B119" s="251">
        <v>208</v>
      </c>
      <c r="C119" s="552" t="s">
        <v>304</v>
      </c>
      <c r="D119" s="546">
        <v>0</v>
      </c>
      <c r="E119" s="207">
        <v>0</v>
      </c>
      <c r="F119" s="207">
        <v>0</v>
      </c>
      <c r="G119" s="207">
        <v>6</v>
      </c>
      <c r="H119" s="207">
        <v>7</v>
      </c>
      <c r="I119" s="577">
        <f t="shared" si="11"/>
        <v>13</v>
      </c>
      <c r="J119" s="197"/>
      <c r="K119" s="290"/>
      <c r="L119" s="180"/>
      <c r="M119" s="483"/>
      <c r="N119" s="569"/>
      <c r="O119" s="226"/>
      <c r="P119" s="226"/>
    </row>
    <row r="120" spans="1:18" s="227" customFormat="1" ht="22.05" customHeight="1" x14ac:dyDescent="0.25">
      <c r="A120" s="238">
        <v>3</v>
      </c>
      <c r="B120" s="251">
        <v>233</v>
      </c>
      <c r="C120" s="552" t="s">
        <v>305</v>
      </c>
      <c r="D120" s="546">
        <v>0</v>
      </c>
      <c r="E120" s="207">
        <v>0</v>
      </c>
      <c r="F120" s="207">
        <v>1</v>
      </c>
      <c r="G120" s="207">
        <v>6</v>
      </c>
      <c r="H120" s="207">
        <v>7</v>
      </c>
      <c r="I120" s="577">
        <f t="shared" si="11"/>
        <v>14</v>
      </c>
      <c r="J120" s="197"/>
      <c r="K120" s="290"/>
      <c r="L120" s="180"/>
      <c r="M120" s="483"/>
      <c r="N120" s="569"/>
      <c r="O120" s="226"/>
      <c r="P120" s="226"/>
    </row>
    <row r="121" spans="1:18" s="227" customFormat="1" ht="22.05" customHeight="1" x14ac:dyDescent="0.25">
      <c r="A121" s="238">
        <v>4</v>
      </c>
      <c r="B121" s="251">
        <v>225</v>
      </c>
      <c r="C121" s="552" t="s">
        <v>306</v>
      </c>
      <c r="D121" s="546">
        <v>0</v>
      </c>
      <c r="E121" s="207">
        <v>0</v>
      </c>
      <c r="F121" s="207">
        <v>1</v>
      </c>
      <c r="G121" s="207">
        <v>3</v>
      </c>
      <c r="H121" s="207">
        <v>5</v>
      </c>
      <c r="I121" s="577">
        <f t="shared" si="11"/>
        <v>9</v>
      </c>
      <c r="J121" s="197"/>
      <c r="K121" s="290"/>
      <c r="L121" s="180"/>
      <c r="M121" s="483"/>
      <c r="N121" s="569"/>
      <c r="O121" s="226"/>
      <c r="P121" s="242">
        <f>I118+I119+I120+I121+I123+I124+I125</f>
        <v>69</v>
      </c>
      <c r="Q121" s="253"/>
      <c r="R121" s="253"/>
    </row>
    <row r="122" spans="1:18" s="227" customFormat="1" ht="22.05" customHeight="1" x14ac:dyDescent="0.25">
      <c r="A122" s="238">
        <v>5</v>
      </c>
      <c r="B122" s="251">
        <v>240</v>
      </c>
      <c r="C122" s="552" t="s">
        <v>307</v>
      </c>
      <c r="D122" s="546">
        <v>0</v>
      </c>
      <c r="E122" s="207">
        <v>0</v>
      </c>
      <c r="F122" s="207">
        <v>0</v>
      </c>
      <c r="G122" s="207">
        <v>0</v>
      </c>
      <c r="H122" s="207">
        <v>2</v>
      </c>
      <c r="I122" s="577">
        <f t="shared" si="11"/>
        <v>2</v>
      </c>
      <c r="J122" s="197"/>
      <c r="K122" s="290"/>
      <c r="L122" s="180"/>
      <c r="M122" s="483"/>
      <c r="N122" s="569"/>
      <c r="O122" s="226"/>
      <c r="P122" s="226"/>
    </row>
    <row r="123" spans="1:18" s="227" customFormat="1" ht="22.05" customHeight="1" x14ac:dyDescent="0.25">
      <c r="A123" s="238">
        <v>6</v>
      </c>
      <c r="B123" s="251">
        <v>237</v>
      </c>
      <c r="C123" s="552" t="s">
        <v>308</v>
      </c>
      <c r="D123" s="546">
        <v>0</v>
      </c>
      <c r="E123" s="207">
        <v>0</v>
      </c>
      <c r="F123" s="207">
        <v>0</v>
      </c>
      <c r="G123" s="207">
        <v>1</v>
      </c>
      <c r="H123" s="207">
        <v>2</v>
      </c>
      <c r="I123" s="577">
        <f t="shared" si="11"/>
        <v>3</v>
      </c>
      <c r="J123" s="197"/>
      <c r="K123" s="290"/>
      <c r="L123" s="180"/>
      <c r="M123" s="483"/>
      <c r="N123" s="569"/>
      <c r="O123" s="226"/>
      <c r="P123" s="226"/>
    </row>
    <row r="124" spans="1:18" s="227" customFormat="1" ht="22.05" customHeight="1" x14ac:dyDescent="0.25">
      <c r="A124" s="238">
        <v>7</v>
      </c>
      <c r="B124" s="251">
        <v>211</v>
      </c>
      <c r="C124" s="552" t="s">
        <v>309</v>
      </c>
      <c r="D124" s="546">
        <v>0</v>
      </c>
      <c r="E124" s="207">
        <v>0</v>
      </c>
      <c r="F124" s="207">
        <v>3</v>
      </c>
      <c r="G124" s="207">
        <v>4</v>
      </c>
      <c r="H124" s="207">
        <v>5</v>
      </c>
      <c r="I124" s="577">
        <f t="shared" si="11"/>
        <v>12</v>
      </c>
      <c r="J124" s="197"/>
      <c r="K124" s="290"/>
      <c r="L124" s="180"/>
      <c r="M124" s="483"/>
      <c r="N124" s="569"/>
      <c r="O124" s="226"/>
      <c r="P124" s="226"/>
    </row>
    <row r="125" spans="1:18" s="227" customFormat="1" ht="22.05" customHeight="1" thickBot="1" x14ac:dyDescent="0.3">
      <c r="A125" s="272">
        <v>8</v>
      </c>
      <c r="B125" s="278">
        <v>280</v>
      </c>
      <c r="C125" s="572" t="s">
        <v>310</v>
      </c>
      <c r="D125" s="557">
        <v>0</v>
      </c>
      <c r="E125" s="208">
        <v>0</v>
      </c>
      <c r="F125" s="208">
        <v>1</v>
      </c>
      <c r="G125" s="208">
        <v>2</v>
      </c>
      <c r="H125" s="208">
        <v>2</v>
      </c>
      <c r="I125" s="583">
        <f t="shared" si="11"/>
        <v>5</v>
      </c>
      <c r="J125" s="212"/>
      <c r="K125" s="290"/>
      <c r="L125" s="187"/>
      <c r="M125" s="497"/>
      <c r="N125" s="542"/>
      <c r="O125" s="226"/>
      <c r="P125" s="226"/>
    </row>
    <row r="126" spans="1:18" s="227" customFormat="1" ht="22.05" customHeight="1" thickBot="1" x14ac:dyDescent="0.3">
      <c r="A126" s="267"/>
      <c r="B126" s="268" t="s">
        <v>93</v>
      </c>
      <c r="C126" s="498" t="s">
        <v>113</v>
      </c>
      <c r="D126" s="291"/>
      <c r="E126" s="291"/>
      <c r="F126" s="291"/>
      <c r="G126" s="291"/>
      <c r="H126" s="291"/>
      <c r="I126" s="270"/>
      <c r="J126" s="292"/>
      <c r="K126" s="293"/>
      <c r="L126" s="196"/>
      <c r="M126" s="481"/>
      <c r="N126" s="475"/>
      <c r="O126" s="226"/>
      <c r="P126" s="226"/>
    </row>
    <row r="127" spans="1:18" s="227" customFormat="1" ht="22.05" customHeight="1" x14ac:dyDescent="0.25">
      <c r="A127" s="271">
        <v>1</v>
      </c>
      <c r="B127" s="294">
        <v>304</v>
      </c>
      <c r="C127" s="612" t="s">
        <v>170</v>
      </c>
      <c r="D127" s="615">
        <v>0</v>
      </c>
      <c r="E127" s="616">
        <v>0</v>
      </c>
      <c r="F127" s="616">
        <v>0</v>
      </c>
      <c r="G127" s="616">
        <v>4</v>
      </c>
      <c r="H127" s="616">
        <v>6</v>
      </c>
      <c r="I127" s="598">
        <f t="shared" ref="I127:I134" si="12">D127+E127+F127+G127+H127</f>
        <v>10</v>
      </c>
      <c r="J127" s="618"/>
      <c r="K127" s="524">
        <f>SUM(I132,I129,I127,I130,I133,I128,I131)</f>
        <v>62</v>
      </c>
      <c r="L127" s="197"/>
      <c r="M127" s="483"/>
      <c r="N127" s="313">
        <v>13</v>
      </c>
      <c r="O127" s="226"/>
      <c r="P127" s="226"/>
    </row>
    <row r="128" spans="1:18" s="227" customFormat="1" ht="22.05" customHeight="1" x14ac:dyDescent="0.25">
      <c r="A128" s="238">
        <v>2</v>
      </c>
      <c r="B128" s="251">
        <v>318</v>
      </c>
      <c r="C128" s="613" t="s">
        <v>169</v>
      </c>
      <c r="D128" s="617">
        <v>0</v>
      </c>
      <c r="E128" s="296">
        <v>0</v>
      </c>
      <c r="F128" s="296">
        <v>0</v>
      </c>
      <c r="G128" s="296">
        <v>0</v>
      </c>
      <c r="H128" s="296">
        <v>0</v>
      </c>
      <c r="I128" s="577">
        <f t="shared" si="12"/>
        <v>0</v>
      </c>
      <c r="J128" s="619"/>
      <c r="K128" s="525"/>
      <c r="L128" s="197"/>
      <c r="M128" s="483"/>
      <c r="N128" s="313"/>
      <c r="O128" s="226"/>
      <c r="P128" s="226"/>
    </row>
    <row r="129" spans="1:18" s="227" customFormat="1" ht="22.05" customHeight="1" x14ac:dyDescent="0.25">
      <c r="A129" s="238">
        <v>3</v>
      </c>
      <c r="B129" s="251">
        <v>392</v>
      </c>
      <c r="C129" s="613" t="s">
        <v>365</v>
      </c>
      <c r="D129" s="617">
        <v>0</v>
      </c>
      <c r="E129" s="296">
        <v>3</v>
      </c>
      <c r="F129" s="296">
        <v>3</v>
      </c>
      <c r="G129" s="296">
        <v>6</v>
      </c>
      <c r="H129" s="296">
        <v>8</v>
      </c>
      <c r="I129" s="577">
        <f t="shared" si="12"/>
        <v>20</v>
      </c>
      <c r="J129" s="619"/>
      <c r="K129" s="525"/>
      <c r="L129" s="197"/>
      <c r="M129" s="483"/>
      <c r="N129" s="313"/>
      <c r="O129" s="226"/>
      <c r="P129" s="226"/>
    </row>
    <row r="130" spans="1:18" s="227" customFormat="1" ht="22.05" customHeight="1" x14ac:dyDescent="0.25">
      <c r="A130" s="238">
        <v>4</v>
      </c>
      <c r="B130" s="251">
        <v>302</v>
      </c>
      <c r="C130" s="613" t="s">
        <v>171</v>
      </c>
      <c r="D130" s="617">
        <v>0</v>
      </c>
      <c r="E130" s="296">
        <v>0</v>
      </c>
      <c r="F130" s="296">
        <v>0</v>
      </c>
      <c r="G130" s="296">
        <v>1</v>
      </c>
      <c r="H130" s="296">
        <v>3</v>
      </c>
      <c r="I130" s="577">
        <f t="shared" si="12"/>
        <v>4</v>
      </c>
      <c r="J130" s="619"/>
      <c r="K130" s="525"/>
      <c r="L130" s="197"/>
      <c r="M130" s="483"/>
      <c r="N130" s="313"/>
      <c r="O130" s="226"/>
      <c r="P130" s="242">
        <f>I127+I129+I130+I131+I132+I133+I134</f>
        <v>62</v>
      </c>
      <c r="Q130" s="253"/>
    </row>
    <row r="131" spans="1:18" s="227" customFormat="1" ht="22.05" customHeight="1" x14ac:dyDescent="0.25">
      <c r="A131" s="238">
        <v>5</v>
      </c>
      <c r="B131" s="251">
        <v>384</v>
      </c>
      <c r="C131" s="613" t="s">
        <v>366</v>
      </c>
      <c r="D131" s="617">
        <v>0</v>
      </c>
      <c r="E131" s="296">
        <v>0</v>
      </c>
      <c r="F131" s="296">
        <v>0</v>
      </c>
      <c r="G131" s="296">
        <v>0</v>
      </c>
      <c r="H131" s="296">
        <v>0</v>
      </c>
      <c r="I131" s="577">
        <f t="shared" si="12"/>
        <v>0</v>
      </c>
      <c r="J131" s="619"/>
      <c r="K131" s="525"/>
      <c r="L131" s="197"/>
      <c r="M131" s="483"/>
      <c r="N131" s="313"/>
      <c r="O131" s="226"/>
      <c r="P131" s="226"/>
    </row>
    <row r="132" spans="1:18" s="227" customFormat="1" ht="22.05" customHeight="1" x14ac:dyDescent="0.25">
      <c r="A132" s="238">
        <v>6</v>
      </c>
      <c r="B132" s="251">
        <v>355</v>
      </c>
      <c r="C132" s="613" t="s">
        <v>367</v>
      </c>
      <c r="D132" s="617">
        <v>2</v>
      </c>
      <c r="E132" s="296">
        <v>4</v>
      </c>
      <c r="F132" s="296">
        <v>6</v>
      </c>
      <c r="G132" s="296">
        <v>5</v>
      </c>
      <c r="H132" s="296">
        <v>8</v>
      </c>
      <c r="I132" s="577">
        <f t="shared" si="12"/>
        <v>25</v>
      </c>
      <c r="J132" s="619"/>
      <c r="K132" s="525"/>
      <c r="L132" s="197"/>
      <c r="M132" s="483"/>
      <c r="N132" s="313"/>
      <c r="O132" s="226"/>
      <c r="P132" s="226"/>
    </row>
    <row r="133" spans="1:18" s="227" customFormat="1" ht="22.05" customHeight="1" thickBot="1" x14ac:dyDescent="0.3">
      <c r="A133" s="272">
        <v>7</v>
      </c>
      <c r="B133" s="251">
        <v>342</v>
      </c>
      <c r="C133" s="613" t="s">
        <v>368</v>
      </c>
      <c r="D133" s="617">
        <v>0</v>
      </c>
      <c r="E133" s="296">
        <v>0</v>
      </c>
      <c r="F133" s="296">
        <v>0</v>
      </c>
      <c r="G133" s="296">
        <v>0</v>
      </c>
      <c r="H133" s="296">
        <v>3</v>
      </c>
      <c r="I133" s="577">
        <f t="shared" si="12"/>
        <v>3</v>
      </c>
      <c r="J133" s="619"/>
      <c r="K133" s="525"/>
      <c r="L133" s="198"/>
      <c r="M133" s="485"/>
      <c r="N133" s="313"/>
      <c r="O133" s="226"/>
      <c r="P133" s="226"/>
    </row>
    <row r="134" spans="1:18" s="227" customFormat="1" ht="22.05" customHeight="1" thickBot="1" x14ac:dyDescent="0.3">
      <c r="A134" s="298">
        <v>8</v>
      </c>
      <c r="B134" s="254">
        <v>390</v>
      </c>
      <c r="C134" s="614" t="s">
        <v>369</v>
      </c>
      <c r="D134" s="582">
        <v>0</v>
      </c>
      <c r="E134" s="299">
        <v>0</v>
      </c>
      <c r="F134" s="299">
        <v>0</v>
      </c>
      <c r="G134" s="299">
        <v>0</v>
      </c>
      <c r="H134" s="299">
        <v>0</v>
      </c>
      <c r="I134" s="583">
        <f t="shared" si="12"/>
        <v>0</v>
      </c>
      <c r="J134" s="620"/>
      <c r="K134" s="526"/>
      <c r="L134" s="199"/>
      <c r="M134" s="503"/>
      <c r="N134" s="322"/>
      <c r="O134" s="259"/>
      <c r="P134" s="259"/>
      <c r="Q134" s="260"/>
      <c r="R134" s="260"/>
    </row>
    <row r="135" spans="1:18" s="227" customFormat="1" ht="28.8" customHeight="1" thickBot="1" x14ac:dyDescent="0.3">
      <c r="A135" s="677"/>
      <c r="B135" s="221" t="s">
        <v>94</v>
      </c>
      <c r="C135" s="502" t="s">
        <v>343</v>
      </c>
      <c r="D135" s="194"/>
      <c r="E135" s="194"/>
      <c r="F135" s="194"/>
      <c r="G135" s="200"/>
      <c r="H135" s="200"/>
      <c r="I135" s="201"/>
      <c r="J135" s="302"/>
      <c r="K135" s="303"/>
      <c r="L135" s="186"/>
      <c r="M135" s="496">
        <v>5.2314814814814819E-3</v>
      </c>
      <c r="N135" s="475"/>
      <c r="O135" s="259"/>
      <c r="P135" s="259"/>
      <c r="Q135" s="260"/>
      <c r="R135" s="260"/>
    </row>
    <row r="136" spans="1:18" s="227" customFormat="1" ht="22.05" customHeight="1" x14ac:dyDescent="0.25">
      <c r="A136" s="271">
        <v>1</v>
      </c>
      <c r="B136" s="249">
        <v>217</v>
      </c>
      <c r="C136" s="593" t="s">
        <v>295</v>
      </c>
      <c r="D136" s="554">
        <v>0</v>
      </c>
      <c r="E136" s="209">
        <v>0</v>
      </c>
      <c r="F136" s="209">
        <v>1</v>
      </c>
      <c r="G136" s="209">
        <v>5</v>
      </c>
      <c r="H136" s="209">
        <v>5</v>
      </c>
      <c r="I136" s="598">
        <f t="shared" ref="I136:I143" si="13">D136+E136+F136+G136+H136</f>
        <v>11</v>
      </c>
      <c r="J136" s="600"/>
      <c r="K136" s="524">
        <f>SUM(I142,I137,I136,I138,I141,I143,I140)</f>
        <v>62</v>
      </c>
      <c r="L136" s="197"/>
      <c r="M136" s="483"/>
      <c r="N136" s="313">
        <v>14</v>
      </c>
      <c r="O136" s="259"/>
      <c r="P136" s="259"/>
      <c r="Q136" s="260"/>
      <c r="R136" s="260"/>
    </row>
    <row r="137" spans="1:18" s="227" customFormat="1" ht="22.05" customHeight="1" x14ac:dyDescent="0.25">
      <c r="A137" s="238">
        <v>2</v>
      </c>
      <c r="B137" s="251">
        <v>267</v>
      </c>
      <c r="C137" s="594" t="s">
        <v>296</v>
      </c>
      <c r="D137" s="546">
        <v>0</v>
      </c>
      <c r="E137" s="210">
        <v>0</v>
      </c>
      <c r="F137" s="210">
        <v>0</v>
      </c>
      <c r="G137" s="210">
        <v>5</v>
      </c>
      <c r="H137" s="210">
        <v>7</v>
      </c>
      <c r="I137" s="577">
        <f t="shared" si="13"/>
        <v>12</v>
      </c>
      <c r="J137" s="574"/>
      <c r="K137" s="525"/>
      <c r="L137" s="197"/>
      <c r="M137" s="483"/>
      <c r="N137" s="313"/>
      <c r="O137" s="259"/>
      <c r="P137" s="259"/>
      <c r="Q137" s="260"/>
      <c r="R137" s="260"/>
    </row>
    <row r="138" spans="1:18" s="227" customFormat="1" ht="22.05" customHeight="1" x14ac:dyDescent="0.25">
      <c r="A138" s="238">
        <v>3</v>
      </c>
      <c r="B138" s="251">
        <v>275</v>
      </c>
      <c r="C138" s="594" t="s">
        <v>297</v>
      </c>
      <c r="D138" s="546">
        <v>0</v>
      </c>
      <c r="E138" s="210">
        <v>0</v>
      </c>
      <c r="F138" s="210">
        <v>2</v>
      </c>
      <c r="G138" s="210">
        <v>3</v>
      </c>
      <c r="H138" s="210">
        <v>3</v>
      </c>
      <c r="I138" s="577">
        <f t="shared" si="13"/>
        <v>8</v>
      </c>
      <c r="J138" s="574"/>
      <c r="K138" s="525"/>
      <c r="L138" s="197"/>
      <c r="M138" s="483"/>
      <c r="N138" s="313"/>
      <c r="O138" s="259"/>
      <c r="P138" s="259"/>
      <c r="Q138" s="260"/>
      <c r="R138" s="260"/>
    </row>
    <row r="139" spans="1:18" s="227" customFormat="1" ht="22.05" customHeight="1" x14ac:dyDescent="0.25">
      <c r="A139" s="238">
        <v>4</v>
      </c>
      <c r="B139" s="251">
        <v>264</v>
      </c>
      <c r="C139" s="594" t="s">
        <v>298</v>
      </c>
      <c r="D139" s="546">
        <v>0</v>
      </c>
      <c r="E139" s="210">
        <v>0</v>
      </c>
      <c r="F139" s="210">
        <v>0</v>
      </c>
      <c r="G139" s="210">
        <v>0</v>
      </c>
      <c r="H139" s="210">
        <v>0</v>
      </c>
      <c r="I139" s="577">
        <f t="shared" si="13"/>
        <v>0</v>
      </c>
      <c r="J139" s="574"/>
      <c r="K139" s="525"/>
      <c r="L139" s="197"/>
      <c r="M139" s="483"/>
      <c r="N139" s="313"/>
      <c r="O139" s="259"/>
      <c r="P139" s="218"/>
      <c r="Q139" s="253"/>
      <c r="R139" s="260"/>
    </row>
    <row r="140" spans="1:18" s="227" customFormat="1" ht="22.05" customHeight="1" x14ac:dyDescent="0.25">
      <c r="A140" s="238">
        <v>5</v>
      </c>
      <c r="B140" s="251">
        <v>248</v>
      </c>
      <c r="C140" s="594" t="s">
        <v>299</v>
      </c>
      <c r="D140" s="546">
        <v>0</v>
      </c>
      <c r="E140" s="210">
        <v>0</v>
      </c>
      <c r="F140" s="210">
        <v>0</v>
      </c>
      <c r="G140" s="210">
        <v>0</v>
      </c>
      <c r="H140" s="210">
        <v>0</v>
      </c>
      <c r="I140" s="577">
        <f t="shared" si="13"/>
        <v>0</v>
      </c>
      <c r="J140" s="574"/>
      <c r="K140" s="525"/>
      <c r="L140" s="197"/>
      <c r="M140" s="483"/>
      <c r="N140" s="313"/>
      <c r="O140" s="259"/>
      <c r="P140" s="259">
        <f>I136+I137+I138+I141+I142+I143</f>
        <v>62</v>
      </c>
      <c r="Q140" s="260"/>
      <c r="R140" s="65"/>
    </row>
    <row r="141" spans="1:18" s="227" customFormat="1" ht="22.05" customHeight="1" x14ac:dyDescent="0.25">
      <c r="A141" s="238">
        <v>6</v>
      </c>
      <c r="B141" s="251">
        <v>236</v>
      </c>
      <c r="C141" s="594" t="s">
        <v>300</v>
      </c>
      <c r="D141" s="546">
        <v>0</v>
      </c>
      <c r="E141" s="210">
        <v>0</v>
      </c>
      <c r="F141" s="210">
        <v>0</v>
      </c>
      <c r="G141" s="210">
        <v>0</v>
      </c>
      <c r="H141" s="210">
        <v>1</v>
      </c>
      <c r="I141" s="621">
        <f t="shared" si="13"/>
        <v>1</v>
      </c>
      <c r="J141" s="574"/>
      <c r="K141" s="525"/>
      <c r="L141" s="197"/>
      <c r="M141" s="483"/>
      <c r="N141" s="313"/>
      <c r="O141" s="259"/>
      <c r="P141" s="259"/>
      <c r="Q141" s="260"/>
      <c r="R141" s="260"/>
    </row>
    <row r="142" spans="1:18" s="227" customFormat="1" ht="22.05" customHeight="1" x14ac:dyDescent="0.25">
      <c r="A142" s="238">
        <v>7</v>
      </c>
      <c r="B142" s="251">
        <v>297</v>
      </c>
      <c r="C142" s="594" t="s">
        <v>301</v>
      </c>
      <c r="D142" s="546">
        <v>0</v>
      </c>
      <c r="E142" s="210">
        <v>1</v>
      </c>
      <c r="F142" s="210">
        <v>5</v>
      </c>
      <c r="G142" s="210">
        <v>7</v>
      </c>
      <c r="H142" s="210">
        <v>8</v>
      </c>
      <c r="I142" s="577">
        <f t="shared" si="13"/>
        <v>21</v>
      </c>
      <c r="J142" s="574"/>
      <c r="K142" s="525"/>
      <c r="L142" s="197"/>
      <c r="M142" s="483"/>
      <c r="N142" s="313"/>
      <c r="O142" s="259"/>
      <c r="P142" s="259"/>
      <c r="Q142" s="260"/>
      <c r="R142" s="260"/>
    </row>
    <row r="143" spans="1:18" s="260" customFormat="1" ht="22.05" customHeight="1" thickBot="1" x14ac:dyDescent="0.3">
      <c r="A143" s="653">
        <v>8</v>
      </c>
      <c r="B143" s="254">
        <v>287</v>
      </c>
      <c r="C143" s="602" t="s">
        <v>302</v>
      </c>
      <c r="D143" s="557">
        <v>0</v>
      </c>
      <c r="E143" s="211">
        <v>0</v>
      </c>
      <c r="F143" s="211">
        <v>0</v>
      </c>
      <c r="G143" s="211">
        <v>4</v>
      </c>
      <c r="H143" s="211">
        <v>5</v>
      </c>
      <c r="I143" s="583">
        <f t="shared" si="13"/>
        <v>9</v>
      </c>
      <c r="J143" s="601"/>
      <c r="K143" s="526"/>
      <c r="L143" s="202"/>
      <c r="M143" s="504"/>
      <c r="N143" s="322"/>
      <c r="O143" s="259"/>
      <c r="P143" s="259"/>
      <c r="R143" s="304"/>
    </row>
    <row r="144" spans="1:18" s="260" customFormat="1" ht="22.05" customHeight="1" thickBot="1" x14ac:dyDescent="0.35">
      <c r="A144" s="265"/>
      <c r="B144" s="323" t="s">
        <v>95</v>
      </c>
      <c r="C144" s="506" t="s">
        <v>262</v>
      </c>
      <c r="D144" s="306"/>
      <c r="E144" s="306"/>
      <c r="F144" s="306"/>
      <c r="G144" s="306"/>
      <c r="H144" s="306"/>
      <c r="I144" s="248"/>
      <c r="J144" s="203"/>
      <c r="K144" s="248"/>
      <c r="L144" s="203"/>
      <c r="M144" s="507"/>
      <c r="N144" s="475"/>
      <c r="O144" s="259"/>
      <c r="P144" s="259"/>
    </row>
    <row r="145" spans="1:28" s="260" customFormat="1" ht="22.05" customHeight="1" x14ac:dyDescent="0.25">
      <c r="A145" s="234">
        <v>1</v>
      </c>
      <c r="B145" s="249">
        <v>157</v>
      </c>
      <c r="C145" s="593" t="s">
        <v>255</v>
      </c>
      <c r="D145" s="587">
        <v>0</v>
      </c>
      <c r="E145" s="189">
        <v>0</v>
      </c>
      <c r="F145" s="189">
        <v>0</v>
      </c>
      <c r="G145" s="189">
        <v>5</v>
      </c>
      <c r="H145" s="189">
        <v>8</v>
      </c>
      <c r="I145" s="598">
        <f>D145+E145+F145+G145+H145</f>
        <v>13</v>
      </c>
      <c r="J145" s="623"/>
      <c r="K145" s="342">
        <f>SUM(I152,I145,I148,I149,I150,I146,I147)</f>
        <v>50</v>
      </c>
      <c r="L145" s="196"/>
      <c r="M145" s="507"/>
      <c r="N145" s="324">
        <v>15</v>
      </c>
      <c r="O145" s="259"/>
      <c r="P145" s="259"/>
    </row>
    <row r="146" spans="1:28" s="260" customFormat="1" ht="22.05" customHeight="1" x14ac:dyDescent="0.25">
      <c r="A146" s="238">
        <v>2</v>
      </c>
      <c r="B146" s="251">
        <v>130</v>
      </c>
      <c r="C146" s="594" t="s">
        <v>256</v>
      </c>
      <c r="D146" s="589">
        <v>0</v>
      </c>
      <c r="E146" s="190">
        <v>0</v>
      </c>
      <c r="F146" s="190">
        <v>0</v>
      </c>
      <c r="G146" s="190">
        <v>0</v>
      </c>
      <c r="H146" s="190">
        <v>0</v>
      </c>
      <c r="I146" s="577">
        <f>D146+E146+F146+G146+H146</f>
        <v>0</v>
      </c>
      <c r="J146" s="624"/>
      <c r="K146" s="345"/>
      <c r="L146" s="197"/>
      <c r="M146" s="508"/>
      <c r="N146" s="313"/>
      <c r="O146" s="259"/>
      <c r="P146" s="259"/>
    </row>
    <row r="147" spans="1:28" s="260" customFormat="1" ht="22.05" customHeight="1" x14ac:dyDescent="0.25">
      <c r="A147" s="238">
        <v>3</v>
      </c>
      <c r="B147" s="251">
        <v>179</v>
      </c>
      <c r="C147" s="594" t="s">
        <v>362</v>
      </c>
      <c r="D147" s="589">
        <v>0</v>
      </c>
      <c r="E147" s="190">
        <v>0</v>
      </c>
      <c r="F147" s="190">
        <v>0</v>
      </c>
      <c r="G147" s="190">
        <v>0</v>
      </c>
      <c r="H147" s="190">
        <v>0</v>
      </c>
      <c r="I147" s="577">
        <v>0</v>
      </c>
      <c r="J147" s="624"/>
      <c r="K147" s="345"/>
      <c r="L147" s="197"/>
      <c r="M147" s="508"/>
      <c r="N147" s="313"/>
      <c r="O147" s="259"/>
      <c r="P147" s="259"/>
    </row>
    <row r="148" spans="1:28" s="260" customFormat="1" ht="22.05" customHeight="1" x14ac:dyDescent="0.25">
      <c r="A148" s="238">
        <v>4</v>
      </c>
      <c r="B148" s="251">
        <v>118</v>
      </c>
      <c r="C148" s="594" t="s">
        <v>257</v>
      </c>
      <c r="D148" s="589">
        <v>0</v>
      </c>
      <c r="E148" s="190">
        <v>0</v>
      </c>
      <c r="F148" s="190">
        <v>0</v>
      </c>
      <c r="G148" s="190">
        <v>4</v>
      </c>
      <c r="H148" s="190">
        <v>6</v>
      </c>
      <c r="I148" s="577">
        <f>D148+E148+F148+G148+H148</f>
        <v>10</v>
      </c>
      <c r="J148" s="624"/>
      <c r="K148" s="345"/>
      <c r="L148" s="197"/>
      <c r="M148" s="508"/>
      <c r="N148" s="313"/>
      <c r="O148" s="259"/>
      <c r="P148" s="259"/>
    </row>
    <row r="149" spans="1:28" s="260" customFormat="1" ht="22.05" customHeight="1" x14ac:dyDescent="0.25">
      <c r="A149" s="238">
        <v>5</v>
      </c>
      <c r="B149" s="251">
        <v>150</v>
      </c>
      <c r="C149" s="594" t="s">
        <v>258</v>
      </c>
      <c r="D149" s="589">
        <v>0</v>
      </c>
      <c r="E149" s="190">
        <v>0</v>
      </c>
      <c r="F149" s="190">
        <v>1</v>
      </c>
      <c r="G149" s="190">
        <v>1</v>
      </c>
      <c r="H149" s="190">
        <v>6</v>
      </c>
      <c r="I149" s="577">
        <f>D149+E149+F149+G149+H149</f>
        <v>8</v>
      </c>
      <c r="J149" s="624"/>
      <c r="K149" s="345"/>
      <c r="L149" s="197"/>
      <c r="M149" s="508"/>
      <c r="N149" s="313"/>
      <c r="O149" s="259"/>
      <c r="P149" s="259">
        <f>I145+I146+I147+I148+I149+I150+I151+I152</f>
        <v>50</v>
      </c>
    </row>
    <row r="150" spans="1:28" s="260" customFormat="1" ht="22.05" customHeight="1" x14ac:dyDescent="0.25">
      <c r="A150" s="238">
        <v>6</v>
      </c>
      <c r="B150" s="251">
        <v>108</v>
      </c>
      <c r="C150" s="594" t="s">
        <v>259</v>
      </c>
      <c r="D150" s="589">
        <v>0</v>
      </c>
      <c r="E150" s="190">
        <v>0</v>
      </c>
      <c r="F150" s="190">
        <v>0</v>
      </c>
      <c r="G150" s="190">
        <v>0</v>
      </c>
      <c r="H150" s="190">
        <v>6</v>
      </c>
      <c r="I150" s="577">
        <f>D150+E150+F150+G150+H150</f>
        <v>6</v>
      </c>
      <c r="J150" s="624"/>
      <c r="K150" s="345"/>
      <c r="L150" s="197"/>
      <c r="M150" s="508"/>
      <c r="N150" s="313"/>
      <c r="O150" s="259"/>
      <c r="P150" s="259"/>
    </row>
    <row r="151" spans="1:28" s="260" customFormat="1" ht="22.05" customHeight="1" thickBot="1" x14ac:dyDescent="0.3">
      <c r="A151" s="238">
        <v>7</v>
      </c>
      <c r="B151" s="251">
        <v>151</v>
      </c>
      <c r="C151" s="594" t="s">
        <v>260</v>
      </c>
      <c r="D151" s="589">
        <v>0</v>
      </c>
      <c r="E151" s="190">
        <v>0</v>
      </c>
      <c r="F151" s="190">
        <v>0</v>
      </c>
      <c r="G151" s="190">
        <v>0</v>
      </c>
      <c r="H151" s="190">
        <v>0</v>
      </c>
      <c r="I151" s="577">
        <f>D151+E151+F151+G151+H151</f>
        <v>0</v>
      </c>
      <c r="J151" s="624"/>
      <c r="K151" s="345"/>
      <c r="L151" s="198"/>
      <c r="M151" s="509"/>
      <c r="N151" s="313"/>
      <c r="O151" s="259"/>
      <c r="P151" s="259"/>
    </row>
    <row r="152" spans="1:28" s="260" customFormat="1" ht="22.05" customHeight="1" thickBot="1" x14ac:dyDescent="0.3">
      <c r="A152" s="245">
        <v>8</v>
      </c>
      <c r="B152" s="254">
        <v>136</v>
      </c>
      <c r="C152" s="602" t="s">
        <v>261</v>
      </c>
      <c r="D152" s="591">
        <v>0</v>
      </c>
      <c r="E152" s="204">
        <v>0</v>
      </c>
      <c r="F152" s="204">
        <v>0</v>
      </c>
      <c r="G152" s="204">
        <v>4</v>
      </c>
      <c r="H152" s="204">
        <v>9</v>
      </c>
      <c r="I152" s="583">
        <f>D152+E152+F152+G152+H152</f>
        <v>13</v>
      </c>
      <c r="J152" s="625"/>
      <c r="K152" s="350"/>
      <c r="L152" s="202"/>
      <c r="M152" s="504"/>
      <c r="N152" s="322"/>
      <c r="O152" s="259"/>
      <c r="P152" s="259"/>
    </row>
    <row r="153" spans="1:28" s="260" customFormat="1" ht="22.05" customHeight="1" thickBot="1" x14ac:dyDescent="0.35">
      <c r="A153" s="231"/>
      <c r="B153" s="221" t="s">
        <v>96</v>
      </c>
      <c r="C153" s="491" t="s">
        <v>161</v>
      </c>
      <c r="D153" s="232"/>
      <c r="E153" s="232"/>
      <c r="F153" s="232"/>
      <c r="G153" s="232"/>
      <c r="H153" s="232"/>
      <c r="I153" s="248"/>
      <c r="J153" s="177"/>
      <c r="K153" s="232"/>
      <c r="L153" s="205"/>
      <c r="M153" s="508">
        <v>3.9236111111111112E-3</v>
      </c>
      <c r="N153" s="475"/>
      <c r="O153" s="259"/>
      <c r="P153" s="221"/>
      <c r="Q153" s="184"/>
      <c r="R153" s="182"/>
      <c r="S153" s="232"/>
      <c r="T153" s="232"/>
      <c r="U153" s="232"/>
      <c r="V153" s="232"/>
      <c r="W153" s="232"/>
      <c r="X153" s="232"/>
      <c r="Y153" s="177"/>
      <c r="Z153" s="232"/>
    </row>
    <row r="154" spans="1:28" s="260" customFormat="1" ht="22.05" customHeight="1" x14ac:dyDescent="0.25">
      <c r="A154" s="234">
        <v>1</v>
      </c>
      <c r="B154" s="249">
        <v>266</v>
      </c>
      <c r="C154" s="551" t="s">
        <v>162</v>
      </c>
      <c r="D154" s="554">
        <v>0</v>
      </c>
      <c r="E154" s="206">
        <v>1</v>
      </c>
      <c r="F154" s="206">
        <v>1</v>
      </c>
      <c r="G154" s="206">
        <v>3</v>
      </c>
      <c r="H154" s="206">
        <v>5</v>
      </c>
      <c r="I154" s="598">
        <f t="shared" ref="I154:I161" si="14">D154+E154+F154+G154+H154</f>
        <v>10</v>
      </c>
      <c r="J154" s="600"/>
      <c r="K154" s="524">
        <f>SUM(I157,I154,I156,I160,I158,I155,I161)</f>
        <v>47</v>
      </c>
      <c r="L154" s="196"/>
      <c r="M154" s="507"/>
      <c r="N154" s="324">
        <v>16</v>
      </c>
      <c r="O154" s="259"/>
      <c r="P154" s="259"/>
      <c r="Q154" s="325"/>
      <c r="R154" s="326"/>
      <c r="S154" s="257"/>
      <c r="T154" s="257"/>
      <c r="U154" s="257"/>
      <c r="V154" s="257"/>
      <c r="W154" s="257"/>
      <c r="X154" s="232"/>
      <c r="Y154" s="327"/>
      <c r="Z154" s="328"/>
    </row>
    <row r="155" spans="1:28" s="260" customFormat="1" ht="22.05" customHeight="1" x14ac:dyDescent="0.25">
      <c r="A155" s="238">
        <v>2</v>
      </c>
      <c r="B155" s="251">
        <v>260</v>
      </c>
      <c r="C155" s="626" t="s">
        <v>165</v>
      </c>
      <c r="D155" s="546">
        <v>0</v>
      </c>
      <c r="E155" s="207">
        <v>0</v>
      </c>
      <c r="F155" s="207">
        <v>0</v>
      </c>
      <c r="G155" s="207">
        <v>1</v>
      </c>
      <c r="H155" s="207">
        <v>2</v>
      </c>
      <c r="I155" s="577">
        <f t="shared" si="14"/>
        <v>3</v>
      </c>
      <c r="J155" s="574"/>
      <c r="K155" s="525"/>
      <c r="L155" s="197"/>
      <c r="M155" s="508"/>
      <c r="N155" s="313"/>
      <c r="O155" s="259"/>
      <c r="P155" s="259"/>
      <c r="Q155" s="329"/>
      <c r="R155" s="326"/>
      <c r="S155" s="257"/>
      <c r="T155" s="257"/>
      <c r="U155" s="257"/>
      <c r="V155" s="257"/>
      <c r="W155" s="257"/>
      <c r="X155" s="232"/>
      <c r="Y155" s="327"/>
      <c r="Z155" s="328"/>
    </row>
    <row r="156" spans="1:28" s="260" customFormat="1" ht="22.05" customHeight="1" x14ac:dyDescent="0.25">
      <c r="A156" s="238">
        <v>3</v>
      </c>
      <c r="B156" s="251">
        <v>218</v>
      </c>
      <c r="C156" s="627" t="s">
        <v>163</v>
      </c>
      <c r="D156" s="546">
        <v>0</v>
      </c>
      <c r="E156" s="207">
        <v>0</v>
      </c>
      <c r="F156" s="207">
        <v>0</v>
      </c>
      <c r="G156" s="207">
        <v>0</v>
      </c>
      <c r="H156" s="207">
        <v>6</v>
      </c>
      <c r="I156" s="577">
        <f t="shared" si="14"/>
        <v>6</v>
      </c>
      <c r="J156" s="574"/>
      <c r="K156" s="525"/>
      <c r="L156" s="197"/>
      <c r="M156" s="508"/>
      <c r="N156" s="313"/>
      <c r="O156" s="259"/>
      <c r="P156" s="259"/>
      <c r="Q156" s="330"/>
      <c r="R156" s="326"/>
      <c r="S156" s="257"/>
      <c r="T156" s="257"/>
      <c r="U156" s="257"/>
      <c r="V156" s="257"/>
      <c r="W156" s="257"/>
      <c r="X156" s="232"/>
      <c r="Y156" s="327"/>
      <c r="Z156" s="328"/>
      <c r="AA156" s="310"/>
      <c r="AB156" s="309"/>
    </row>
    <row r="157" spans="1:28" s="260" customFormat="1" ht="22.05" customHeight="1" x14ac:dyDescent="0.25">
      <c r="A157" s="238">
        <v>4</v>
      </c>
      <c r="B157" s="251">
        <v>282</v>
      </c>
      <c r="C157" s="626" t="s">
        <v>166</v>
      </c>
      <c r="D157" s="546">
        <v>0</v>
      </c>
      <c r="E157" s="207">
        <v>2</v>
      </c>
      <c r="F157" s="207">
        <v>3</v>
      </c>
      <c r="G157" s="207">
        <v>4</v>
      </c>
      <c r="H157" s="207">
        <v>5</v>
      </c>
      <c r="I157" s="577">
        <f t="shared" si="14"/>
        <v>14</v>
      </c>
      <c r="J157" s="574"/>
      <c r="K157" s="525"/>
      <c r="L157" s="197"/>
      <c r="M157" s="508"/>
      <c r="N157" s="313"/>
      <c r="O157" s="259"/>
      <c r="P157" s="259">
        <f>I154+I155+I156+I157+I158+I159+I160+I161</f>
        <v>47</v>
      </c>
      <c r="Q157" s="329"/>
      <c r="R157" s="326"/>
      <c r="S157" s="257"/>
      <c r="T157" s="257"/>
      <c r="U157" s="257"/>
      <c r="V157" s="257"/>
      <c r="W157" s="257"/>
      <c r="X157" s="232"/>
      <c r="Y157" s="327"/>
      <c r="Z157" s="328"/>
      <c r="AA157" s="310"/>
      <c r="AB157" s="309"/>
    </row>
    <row r="158" spans="1:28" s="260" customFormat="1" ht="22.05" customHeight="1" x14ac:dyDescent="0.25">
      <c r="A158" s="238">
        <v>5</v>
      </c>
      <c r="B158" s="251">
        <v>214</v>
      </c>
      <c r="C158" s="626" t="s">
        <v>361</v>
      </c>
      <c r="D158" s="546">
        <v>0</v>
      </c>
      <c r="E158" s="207">
        <v>0</v>
      </c>
      <c r="F158" s="207">
        <v>0</v>
      </c>
      <c r="G158" s="207">
        <v>0</v>
      </c>
      <c r="H158" s="207">
        <v>6</v>
      </c>
      <c r="I158" s="577">
        <f t="shared" si="14"/>
        <v>6</v>
      </c>
      <c r="J158" s="574"/>
      <c r="K158" s="525"/>
      <c r="L158" s="197"/>
      <c r="M158" s="508"/>
      <c r="N158" s="313"/>
      <c r="O158" s="259"/>
      <c r="P158" s="259"/>
      <c r="Q158" s="329"/>
      <c r="R158" s="326"/>
      <c r="S158" s="257"/>
      <c r="T158" s="257"/>
      <c r="U158" s="257"/>
      <c r="V158" s="257"/>
      <c r="W158" s="257"/>
      <c r="X158" s="232"/>
      <c r="Y158" s="327"/>
      <c r="Z158" s="328"/>
      <c r="AA158" s="310"/>
      <c r="AB158" s="309"/>
    </row>
    <row r="159" spans="1:28" s="260" customFormat="1" ht="22.05" customHeight="1" x14ac:dyDescent="0.25">
      <c r="A159" s="238">
        <v>6</v>
      </c>
      <c r="B159" s="251">
        <v>215</v>
      </c>
      <c r="C159" s="627" t="s">
        <v>164</v>
      </c>
      <c r="D159" s="546">
        <v>0</v>
      </c>
      <c r="E159" s="207">
        <v>0</v>
      </c>
      <c r="F159" s="207">
        <v>0</v>
      </c>
      <c r="G159" s="207">
        <v>0</v>
      </c>
      <c r="H159" s="207">
        <v>0</v>
      </c>
      <c r="I159" s="599">
        <f t="shared" si="14"/>
        <v>0</v>
      </c>
      <c r="J159" s="574"/>
      <c r="K159" s="525"/>
      <c r="L159" s="197"/>
      <c r="M159" s="508"/>
      <c r="N159" s="313"/>
      <c r="O159" s="259"/>
      <c r="P159" s="259"/>
      <c r="Q159" s="330"/>
      <c r="R159" s="326"/>
      <c r="S159" s="257"/>
      <c r="T159" s="257"/>
      <c r="U159" s="257"/>
      <c r="V159" s="257"/>
      <c r="W159" s="257"/>
      <c r="X159" s="232"/>
      <c r="Y159" s="327"/>
      <c r="Z159" s="328"/>
      <c r="AA159" s="310"/>
      <c r="AB159" s="309"/>
    </row>
    <row r="160" spans="1:28" s="260" customFormat="1" ht="22.05" customHeight="1" thickBot="1" x14ac:dyDescent="0.3">
      <c r="A160" s="238">
        <v>7</v>
      </c>
      <c r="B160" s="251">
        <v>207</v>
      </c>
      <c r="C160" s="626" t="s">
        <v>167</v>
      </c>
      <c r="D160" s="546">
        <v>0</v>
      </c>
      <c r="E160" s="207">
        <v>0</v>
      </c>
      <c r="F160" s="207">
        <v>0</v>
      </c>
      <c r="G160" s="207">
        <v>0</v>
      </c>
      <c r="H160" s="207">
        <v>7</v>
      </c>
      <c r="I160" s="577">
        <f t="shared" si="14"/>
        <v>7</v>
      </c>
      <c r="J160" s="574"/>
      <c r="K160" s="525"/>
      <c r="L160" s="198"/>
      <c r="M160" s="509"/>
      <c r="N160" s="313"/>
      <c r="O160" s="259"/>
      <c r="P160" s="259"/>
      <c r="Q160" s="329"/>
      <c r="R160" s="326"/>
      <c r="S160" s="257"/>
      <c r="T160" s="257"/>
      <c r="U160" s="257"/>
      <c r="V160" s="257"/>
      <c r="W160" s="257"/>
      <c r="X160" s="232"/>
      <c r="Y160" s="327"/>
      <c r="Z160" s="328"/>
      <c r="AA160" s="310"/>
      <c r="AB160" s="309"/>
    </row>
    <row r="161" spans="1:28" s="260" customFormat="1" ht="22.05" customHeight="1" thickBot="1" x14ac:dyDescent="0.3">
      <c r="A161" s="245">
        <v>8</v>
      </c>
      <c r="B161" s="254">
        <v>298</v>
      </c>
      <c r="C161" s="628" t="s">
        <v>168</v>
      </c>
      <c r="D161" s="538">
        <v>0</v>
      </c>
      <c r="E161" s="255">
        <v>0</v>
      </c>
      <c r="F161" s="255">
        <v>0</v>
      </c>
      <c r="G161" s="255">
        <v>0</v>
      </c>
      <c r="H161" s="255">
        <v>1</v>
      </c>
      <c r="I161" s="583">
        <f t="shared" si="14"/>
        <v>1</v>
      </c>
      <c r="J161" s="601"/>
      <c r="K161" s="526"/>
      <c r="L161" s="331"/>
      <c r="M161" s="510"/>
      <c r="N161" s="322"/>
      <c r="O161" s="259"/>
      <c r="P161" s="259"/>
      <c r="Q161" s="329"/>
      <c r="S161" s="332"/>
      <c r="T161" s="332"/>
      <c r="U161" s="332"/>
      <c r="V161" s="332"/>
      <c r="W161" s="332"/>
      <c r="X161" s="232"/>
      <c r="Y161" s="327"/>
      <c r="Z161" s="328"/>
      <c r="AA161" s="310"/>
      <c r="AB161" s="309"/>
    </row>
    <row r="162" spans="1:28" s="260" customFormat="1" ht="22.05" customHeight="1" thickBot="1" x14ac:dyDescent="0.3">
      <c r="A162" s="678"/>
      <c r="B162" s="305" t="s">
        <v>97</v>
      </c>
      <c r="C162" s="505" t="s">
        <v>110</v>
      </c>
      <c r="D162" s="306"/>
      <c r="E162" s="306"/>
      <c r="F162" s="306"/>
      <c r="G162" s="306"/>
      <c r="H162" s="306"/>
      <c r="I162" s="248"/>
      <c r="J162" s="183"/>
      <c r="K162" s="307"/>
      <c r="L162" s="196"/>
      <c r="M162" s="481"/>
      <c r="N162" s="475"/>
      <c r="O162" s="259"/>
      <c r="P162" s="259"/>
      <c r="Q162" s="329"/>
      <c r="S162" s="332"/>
      <c r="T162" s="332"/>
      <c r="U162" s="332"/>
      <c r="V162" s="332"/>
      <c r="W162" s="332"/>
      <c r="X162" s="232"/>
      <c r="Y162" s="177"/>
      <c r="Z162" s="232"/>
      <c r="AA162" s="310"/>
      <c r="AB162" s="309"/>
    </row>
    <row r="163" spans="1:28" s="260" customFormat="1" ht="22.05" customHeight="1" x14ac:dyDescent="0.25">
      <c r="A163" s="234">
        <v>1</v>
      </c>
      <c r="B163" s="311">
        <v>301</v>
      </c>
      <c r="C163" s="593" t="s">
        <v>280</v>
      </c>
      <c r="D163" s="554">
        <v>0</v>
      </c>
      <c r="E163" s="209">
        <v>0</v>
      </c>
      <c r="F163" s="209">
        <v>0</v>
      </c>
      <c r="G163" s="209">
        <v>1</v>
      </c>
      <c r="H163" s="209">
        <v>3</v>
      </c>
      <c r="I163" s="598">
        <f>SUM(D163:H163)</f>
        <v>4</v>
      </c>
      <c r="J163" s="559"/>
      <c r="K163" s="312">
        <f>SUM(I164,I168,I167,I166,I169,I170,I163)</f>
        <v>56</v>
      </c>
      <c r="L163" s="197"/>
      <c r="M163" s="483"/>
      <c r="N163" s="313">
        <v>17</v>
      </c>
      <c r="O163" s="259"/>
      <c r="P163" s="259"/>
      <c r="Q163" s="329"/>
      <c r="S163" s="332"/>
      <c r="T163" s="332"/>
      <c r="U163" s="332"/>
      <c r="V163" s="332"/>
      <c r="W163" s="332"/>
      <c r="X163" s="232"/>
      <c r="Y163" s="177"/>
      <c r="Z163" s="232"/>
      <c r="AA163" s="310"/>
      <c r="AB163" s="309"/>
    </row>
    <row r="164" spans="1:28" s="260" customFormat="1" ht="22.05" customHeight="1" x14ac:dyDescent="0.25">
      <c r="A164" s="238">
        <v>2</v>
      </c>
      <c r="B164" s="318">
        <v>374</v>
      </c>
      <c r="C164" s="594" t="s">
        <v>281</v>
      </c>
      <c r="D164" s="546">
        <v>0</v>
      </c>
      <c r="E164" s="210">
        <v>1</v>
      </c>
      <c r="F164" s="210">
        <v>4</v>
      </c>
      <c r="G164" s="210">
        <v>5</v>
      </c>
      <c r="H164" s="210">
        <v>6</v>
      </c>
      <c r="I164" s="577">
        <f t="shared" ref="I164:I170" si="15">SUM(D164:H164)</f>
        <v>16</v>
      </c>
      <c r="J164" s="560"/>
      <c r="K164" s="297"/>
      <c r="L164" s="197"/>
      <c r="M164" s="483"/>
      <c r="N164" s="313"/>
      <c r="O164" s="259"/>
      <c r="P164" s="259"/>
      <c r="Q164" s="329"/>
      <c r="S164" s="332"/>
      <c r="T164" s="332"/>
      <c r="U164" s="332"/>
      <c r="V164" s="332"/>
      <c r="W164" s="332"/>
      <c r="X164" s="232"/>
      <c r="Y164" s="177"/>
      <c r="Z164" s="232"/>
      <c r="AA164" s="310"/>
      <c r="AB164" s="309"/>
    </row>
    <row r="165" spans="1:28" s="260" customFormat="1" ht="22.05" customHeight="1" x14ac:dyDescent="0.25">
      <c r="A165" s="238">
        <v>3</v>
      </c>
      <c r="B165" s="318">
        <v>352</v>
      </c>
      <c r="C165" s="552" t="s">
        <v>282</v>
      </c>
      <c r="D165" s="622" t="s">
        <v>417</v>
      </c>
      <c r="E165" s="319"/>
      <c r="F165" s="319"/>
      <c r="G165" s="319"/>
      <c r="H165" s="320"/>
      <c r="I165" s="577">
        <v>-10</v>
      </c>
      <c r="J165" s="560"/>
      <c r="K165" s="297"/>
      <c r="L165" s="197"/>
      <c r="M165" s="483"/>
      <c r="N165" s="313"/>
      <c r="O165" s="259"/>
      <c r="P165" s="259"/>
      <c r="Q165" s="329"/>
      <c r="S165" s="332"/>
      <c r="T165" s="332"/>
      <c r="U165" s="332"/>
      <c r="V165" s="332"/>
      <c r="W165" s="332"/>
      <c r="X165" s="232"/>
      <c r="Y165" s="177"/>
      <c r="Z165" s="232"/>
      <c r="AA165" s="310"/>
      <c r="AB165" s="309"/>
    </row>
    <row r="166" spans="1:28" s="260" customFormat="1" ht="22.05" customHeight="1" x14ac:dyDescent="0.25">
      <c r="A166" s="238">
        <v>4</v>
      </c>
      <c r="B166" s="318">
        <v>382</v>
      </c>
      <c r="C166" s="552" t="s">
        <v>283</v>
      </c>
      <c r="D166" s="546">
        <v>0</v>
      </c>
      <c r="E166" s="210">
        <v>0</v>
      </c>
      <c r="F166" s="210">
        <v>0</v>
      </c>
      <c r="G166" s="210">
        <v>2</v>
      </c>
      <c r="H166" s="210">
        <v>6</v>
      </c>
      <c r="I166" s="577">
        <f t="shared" si="15"/>
        <v>8</v>
      </c>
      <c r="J166" s="560"/>
      <c r="K166" s="297"/>
      <c r="L166" s="197"/>
      <c r="M166" s="483"/>
      <c r="N166" s="313"/>
      <c r="O166" s="259"/>
      <c r="P166" s="218"/>
      <c r="Q166" s="329"/>
      <c r="S166" s="332"/>
      <c r="T166" s="332"/>
      <c r="U166" s="332"/>
      <c r="V166" s="332"/>
      <c r="W166" s="332"/>
      <c r="X166" s="232"/>
      <c r="Y166" s="177"/>
      <c r="Z166" s="232"/>
      <c r="AA166" s="310"/>
      <c r="AB166" s="309"/>
    </row>
    <row r="167" spans="1:28" s="260" customFormat="1" ht="22.05" customHeight="1" x14ac:dyDescent="0.25">
      <c r="A167" s="238">
        <v>5</v>
      </c>
      <c r="B167" s="318">
        <v>378</v>
      </c>
      <c r="C167" s="552" t="s">
        <v>284</v>
      </c>
      <c r="D167" s="546">
        <v>0</v>
      </c>
      <c r="E167" s="210">
        <v>0</v>
      </c>
      <c r="F167" s="210">
        <v>0</v>
      </c>
      <c r="G167" s="210">
        <v>0</v>
      </c>
      <c r="H167" s="210">
        <v>9</v>
      </c>
      <c r="I167" s="577">
        <f t="shared" si="15"/>
        <v>9</v>
      </c>
      <c r="J167" s="560"/>
      <c r="K167" s="297"/>
      <c r="L167" s="197"/>
      <c r="M167" s="483"/>
      <c r="N167" s="313"/>
      <c r="O167" s="259"/>
      <c r="P167" s="259">
        <f>I163+I164+I166+I167+I168+I169+I170-10</f>
        <v>46</v>
      </c>
      <c r="Q167" s="329"/>
      <c r="S167" s="332"/>
      <c r="T167" s="332"/>
      <c r="U167" s="332"/>
      <c r="V167" s="332"/>
      <c r="W167" s="332"/>
      <c r="X167" s="232"/>
      <c r="Y167" s="177"/>
      <c r="Z167" s="232"/>
      <c r="AA167" s="310"/>
      <c r="AB167" s="309"/>
    </row>
    <row r="168" spans="1:28" s="260" customFormat="1" ht="22.05" customHeight="1" x14ac:dyDescent="0.25">
      <c r="A168" s="238">
        <v>6</v>
      </c>
      <c r="B168" s="318">
        <v>335</v>
      </c>
      <c r="C168" s="552" t="s">
        <v>285</v>
      </c>
      <c r="D168" s="546">
        <v>0</v>
      </c>
      <c r="E168" s="210">
        <v>0</v>
      </c>
      <c r="F168" s="210">
        <v>0</v>
      </c>
      <c r="G168" s="210">
        <v>4</v>
      </c>
      <c r="H168" s="210">
        <v>7</v>
      </c>
      <c r="I168" s="577">
        <f t="shared" si="15"/>
        <v>11</v>
      </c>
      <c r="J168" s="560"/>
      <c r="K168" s="297"/>
      <c r="L168" s="197"/>
      <c r="M168" s="483"/>
      <c r="N168" s="313"/>
      <c r="O168" s="259"/>
      <c r="P168" s="259"/>
      <c r="Q168" s="329"/>
      <c r="S168" s="332"/>
      <c r="T168" s="332"/>
      <c r="U168" s="332"/>
      <c r="V168" s="332"/>
      <c r="W168" s="332"/>
      <c r="X168" s="232"/>
      <c r="Y168" s="177"/>
      <c r="Z168" s="232"/>
      <c r="AA168" s="310"/>
      <c r="AB168" s="309"/>
    </row>
    <row r="169" spans="1:28" s="260" customFormat="1" ht="22.05" customHeight="1" thickBot="1" x14ac:dyDescent="0.3">
      <c r="A169" s="238">
        <v>7</v>
      </c>
      <c r="B169" s="318">
        <v>359</v>
      </c>
      <c r="C169" s="552" t="s">
        <v>286</v>
      </c>
      <c r="D169" s="546">
        <v>0</v>
      </c>
      <c r="E169" s="210">
        <v>0</v>
      </c>
      <c r="F169" s="210">
        <v>0</v>
      </c>
      <c r="G169" s="210">
        <v>2</v>
      </c>
      <c r="H169" s="210">
        <v>2</v>
      </c>
      <c r="I169" s="577">
        <f t="shared" si="15"/>
        <v>4</v>
      </c>
      <c r="J169" s="560"/>
      <c r="K169" s="297"/>
      <c r="L169" s="198"/>
      <c r="M169" s="485"/>
      <c r="N169" s="313"/>
      <c r="O169" s="259"/>
      <c r="P169" s="259"/>
      <c r="Q169" s="329"/>
      <c r="S169" s="332"/>
      <c r="T169" s="332"/>
      <c r="U169" s="332"/>
      <c r="V169" s="332"/>
      <c r="W169" s="332"/>
      <c r="X169" s="232"/>
      <c r="Y169" s="177"/>
      <c r="Z169" s="232"/>
      <c r="AA169" s="310"/>
      <c r="AB169" s="309"/>
    </row>
    <row r="170" spans="1:28" s="260" customFormat="1" ht="22.05" customHeight="1" thickBot="1" x14ac:dyDescent="0.3">
      <c r="A170" s="245">
        <v>8</v>
      </c>
      <c r="B170" s="321">
        <v>244</v>
      </c>
      <c r="C170" s="553" t="s">
        <v>287</v>
      </c>
      <c r="D170" s="538">
        <v>0</v>
      </c>
      <c r="E170" s="279">
        <v>0</v>
      </c>
      <c r="F170" s="279">
        <v>0</v>
      </c>
      <c r="G170" s="279">
        <v>0</v>
      </c>
      <c r="H170" s="279">
        <v>4</v>
      </c>
      <c r="I170" s="583">
        <f t="shared" si="15"/>
        <v>4</v>
      </c>
      <c r="J170" s="561"/>
      <c r="K170" s="300"/>
      <c r="L170" s="177"/>
      <c r="M170" s="493"/>
      <c r="N170" s="322"/>
      <c r="O170" s="259"/>
      <c r="P170" s="259"/>
      <c r="Q170" s="329"/>
      <c r="S170" s="332"/>
      <c r="T170" s="332"/>
      <c r="U170" s="332"/>
      <c r="V170" s="332"/>
      <c r="W170" s="332"/>
      <c r="X170" s="232"/>
      <c r="Y170" s="177"/>
      <c r="Z170" s="232"/>
      <c r="AA170" s="310"/>
      <c r="AB170" s="309"/>
    </row>
    <row r="171" spans="1:28" s="260" customFormat="1" ht="22.05" customHeight="1" thickBot="1" x14ac:dyDescent="0.35">
      <c r="A171" s="231"/>
      <c r="B171" s="336" t="s">
        <v>98</v>
      </c>
      <c r="C171" s="511" t="s">
        <v>341</v>
      </c>
      <c r="D171" s="333"/>
      <c r="E171" s="333"/>
      <c r="F171" s="333"/>
      <c r="G171" s="333"/>
      <c r="H171" s="333"/>
      <c r="I171" s="248"/>
      <c r="J171" s="218"/>
      <c r="K171" s="332"/>
      <c r="L171" s="177"/>
      <c r="M171" s="479"/>
      <c r="N171" s="467"/>
      <c r="O171" s="259"/>
      <c r="P171" s="259"/>
      <c r="R171" s="314"/>
      <c r="S171" s="315"/>
      <c r="T171" s="334"/>
      <c r="U171" s="335"/>
      <c r="V171" s="335"/>
      <c r="W171" s="335"/>
      <c r="X171" s="335"/>
      <c r="Y171" s="335"/>
      <c r="Z171" s="309"/>
      <c r="AA171" s="310"/>
      <c r="AB171" s="309"/>
    </row>
    <row r="172" spans="1:28" s="260" customFormat="1" ht="22.05" customHeight="1" x14ac:dyDescent="0.25">
      <c r="A172" s="234">
        <v>1</v>
      </c>
      <c r="B172" s="249">
        <v>192</v>
      </c>
      <c r="C172" s="629" t="s">
        <v>395</v>
      </c>
      <c r="D172" s="554">
        <v>0</v>
      </c>
      <c r="E172" s="206">
        <v>0</v>
      </c>
      <c r="F172" s="206">
        <v>0</v>
      </c>
      <c r="G172" s="206">
        <v>0</v>
      </c>
      <c r="H172" s="206">
        <v>0</v>
      </c>
      <c r="I172" s="576">
        <f t="shared" ref="I172:I179" si="16">D172+E172+F172+G172+H172</f>
        <v>0</v>
      </c>
      <c r="J172" s="630"/>
      <c r="K172" s="524">
        <f>SUM(I174,I176,I178,I173,I177,I175,I179)</f>
        <v>46</v>
      </c>
      <c r="L172" s="196"/>
      <c r="M172" s="488">
        <v>3.9236111111111112E-3</v>
      </c>
      <c r="N172" s="324">
        <v>18</v>
      </c>
      <c r="O172" s="259"/>
      <c r="P172" s="259"/>
      <c r="R172" s="314"/>
      <c r="S172" s="315"/>
      <c r="T172" s="334"/>
      <c r="U172" s="335"/>
      <c r="V172" s="335"/>
      <c r="W172" s="335"/>
      <c r="X172" s="335"/>
      <c r="Y172" s="335"/>
      <c r="Z172" s="309"/>
      <c r="AA172" s="310"/>
      <c r="AB172" s="309"/>
    </row>
    <row r="173" spans="1:28" s="260" customFormat="1" ht="22.05" customHeight="1" x14ac:dyDescent="0.25">
      <c r="A173" s="238">
        <v>2</v>
      </c>
      <c r="B173" s="251">
        <v>86</v>
      </c>
      <c r="C173" s="552" t="s">
        <v>133</v>
      </c>
      <c r="D173" s="546">
        <v>0</v>
      </c>
      <c r="E173" s="207">
        <v>0</v>
      </c>
      <c r="F173" s="207">
        <v>0</v>
      </c>
      <c r="G173" s="207">
        <v>0</v>
      </c>
      <c r="H173" s="207">
        <v>6</v>
      </c>
      <c r="I173" s="577">
        <f t="shared" si="16"/>
        <v>6</v>
      </c>
      <c r="J173" s="619"/>
      <c r="K173" s="525"/>
      <c r="L173" s="197"/>
      <c r="M173" s="489"/>
      <c r="N173" s="313"/>
      <c r="O173" s="259"/>
      <c r="P173" s="259"/>
      <c r="R173" s="314"/>
      <c r="S173" s="315"/>
      <c r="T173" s="334"/>
      <c r="U173" s="335"/>
      <c r="V173" s="335"/>
      <c r="W173" s="335"/>
      <c r="X173" s="335"/>
      <c r="Y173" s="335"/>
      <c r="Z173" s="309"/>
      <c r="AA173" s="310"/>
      <c r="AB173" s="309"/>
    </row>
    <row r="174" spans="1:28" s="260" customFormat="1" ht="22.05" customHeight="1" x14ac:dyDescent="0.25">
      <c r="A174" s="238">
        <v>3</v>
      </c>
      <c r="B174" s="251">
        <v>43</v>
      </c>
      <c r="C174" s="552" t="s">
        <v>135</v>
      </c>
      <c r="D174" s="546">
        <v>0</v>
      </c>
      <c r="E174" s="207">
        <v>1</v>
      </c>
      <c r="F174" s="207">
        <v>4</v>
      </c>
      <c r="G174" s="207">
        <v>4</v>
      </c>
      <c r="H174" s="207">
        <v>4</v>
      </c>
      <c r="I174" s="577">
        <f t="shared" si="16"/>
        <v>13</v>
      </c>
      <c r="J174" s="619"/>
      <c r="K174" s="525"/>
      <c r="L174" s="197"/>
      <c r="M174" s="489"/>
      <c r="N174" s="313"/>
      <c r="O174" s="259"/>
      <c r="P174" s="218"/>
      <c r="Q174" s="253"/>
    </row>
    <row r="175" spans="1:28" s="260" customFormat="1" ht="22.05" customHeight="1" x14ac:dyDescent="0.25">
      <c r="A175" s="238">
        <v>4</v>
      </c>
      <c r="B175" s="251">
        <v>24</v>
      </c>
      <c r="C175" s="552" t="s">
        <v>132</v>
      </c>
      <c r="D175" s="546">
        <v>0</v>
      </c>
      <c r="E175" s="207">
        <v>0</v>
      </c>
      <c r="F175" s="207">
        <v>0</v>
      </c>
      <c r="G175" s="207">
        <v>0</v>
      </c>
      <c r="H175" s="207">
        <v>3</v>
      </c>
      <c r="I175" s="577">
        <f t="shared" si="16"/>
        <v>3</v>
      </c>
      <c r="J175" s="619"/>
      <c r="K175" s="525"/>
      <c r="L175" s="197"/>
      <c r="M175" s="489"/>
      <c r="N175" s="313"/>
      <c r="O175" s="259"/>
      <c r="P175" s="259">
        <f>I172+I173+I174+I175+I176+I177+I178+I179</f>
        <v>46</v>
      </c>
    </row>
    <row r="176" spans="1:28" s="260" customFormat="1" ht="22.05" customHeight="1" x14ac:dyDescent="0.25">
      <c r="A176" s="238">
        <v>5</v>
      </c>
      <c r="B176" s="251">
        <v>47</v>
      </c>
      <c r="C176" s="552" t="s">
        <v>136</v>
      </c>
      <c r="D176" s="546">
        <v>0</v>
      </c>
      <c r="E176" s="207">
        <v>0</v>
      </c>
      <c r="F176" s="207">
        <v>2</v>
      </c>
      <c r="G176" s="207">
        <v>3</v>
      </c>
      <c r="H176" s="207">
        <v>5</v>
      </c>
      <c r="I176" s="577">
        <f t="shared" si="16"/>
        <v>10</v>
      </c>
      <c r="J176" s="619"/>
      <c r="K176" s="525"/>
      <c r="L176" s="197"/>
      <c r="M176" s="489"/>
      <c r="N176" s="313"/>
      <c r="O176" s="259"/>
      <c r="P176" s="259"/>
    </row>
    <row r="177" spans="1:27" s="260" customFormat="1" ht="22.05" customHeight="1" x14ac:dyDescent="0.25">
      <c r="A177" s="238">
        <v>6</v>
      </c>
      <c r="B177" s="251">
        <v>52</v>
      </c>
      <c r="C177" s="552" t="s">
        <v>130</v>
      </c>
      <c r="D177" s="546">
        <v>0</v>
      </c>
      <c r="E177" s="207">
        <v>0</v>
      </c>
      <c r="F177" s="207">
        <v>0</v>
      </c>
      <c r="G177" s="207">
        <v>0</v>
      </c>
      <c r="H177" s="207">
        <v>4</v>
      </c>
      <c r="I177" s="577">
        <f t="shared" si="16"/>
        <v>4</v>
      </c>
      <c r="J177" s="619"/>
      <c r="K177" s="525"/>
      <c r="L177" s="197"/>
      <c r="M177" s="489"/>
      <c r="N177" s="313"/>
      <c r="O177" s="259"/>
      <c r="P177" s="259"/>
    </row>
    <row r="178" spans="1:27" s="260" customFormat="1" ht="22.05" customHeight="1" x14ac:dyDescent="0.25">
      <c r="A178" s="238">
        <v>7</v>
      </c>
      <c r="B178" s="251">
        <v>46</v>
      </c>
      <c r="C178" s="552" t="s">
        <v>134</v>
      </c>
      <c r="D178" s="546">
        <v>0</v>
      </c>
      <c r="E178" s="207">
        <v>0</v>
      </c>
      <c r="F178" s="207">
        <v>0</v>
      </c>
      <c r="G178" s="207">
        <v>0</v>
      </c>
      <c r="H178" s="207">
        <v>9</v>
      </c>
      <c r="I178" s="577">
        <f t="shared" si="16"/>
        <v>9</v>
      </c>
      <c r="J178" s="619"/>
      <c r="K178" s="525"/>
      <c r="L178" s="197"/>
      <c r="M178" s="489"/>
      <c r="N178" s="313"/>
      <c r="O178" s="259"/>
      <c r="P178" s="259"/>
    </row>
    <row r="179" spans="1:27" s="260" customFormat="1" ht="22.05" customHeight="1" thickBot="1" x14ac:dyDescent="0.3">
      <c r="A179" s="245">
        <v>8</v>
      </c>
      <c r="B179" s="254">
        <v>13</v>
      </c>
      <c r="C179" s="553" t="s">
        <v>131</v>
      </c>
      <c r="D179" s="557">
        <v>0</v>
      </c>
      <c r="E179" s="208">
        <v>0</v>
      </c>
      <c r="F179" s="208">
        <v>0</v>
      </c>
      <c r="G179" s="208">
        <v>0</v>
      </c>
      <c r="H179" s="208">
        <v>1</v>
      </c>
      <c r="I179" s="583">
        <f t="shared" si="16"/>
        <v>1</v>
      </c>
      <c r="J179" s="620"/>
      <c r="K179" s="526"/>
      <c r="L179" s="198"/>
      <c r="M179" s="490"/>
      <c r="N179" s="322"/>
      <c r="O179" s="259"/>
      <c r="P179" s="259"/>
    </row>
    <row r="180" spans="1:27" s="260" customFormat="1" ht="22.05" customHeight="1" thickBot="1" x14ac:dyDescent="0.3">
      <c r="A180" s="231"/>
      <c r="B180" s="336" t="s">
        <v>99</v>
      </c>
      <c r="C180" s="502" t="s">
        <v>254</v>
      </c>
      <c r="D180" s="194"/>
      <c r="E180" s="194"/>
      <c r="F180" s="194"/>
      <c r="G180" s="194"/>
      <c r="H180" s="194"/>
      <c r="I180" s="195"/>
      <c r="J180" s="177"/>
      <c r="K180" s="232"/>
      <c r="L180" s="177"/>
      <c r="M180" s="479"/>
      <c r="N180" s="467"/>
      <c r="O180" s="259"/>
      <c r="P180" s="259"/>
    </row>
    <row r="181" spans="1:27" s="260" customFormat="1" ht="22.05" customHeight="1" x14ac:dyDescent="0.25">
      <c r="A181" s="234">
        <v>1</v>
      </c>
      <c r="B181" s="249">
        <v>156</v>
      </c>
      <c r="C181" s="593" t="s">
        <v>246</v>
      </c>
      <c r="D181" s="554">
        <v>0</v>
      </c>
      <c r="E181" s="209">
        <v>0</v>
      </c>
      <c r="F181" s="209">
        <v>2</v>
      </c>
      <c r="G181" s="209">
        <v>3</v>
      </c>
      <c r="H181" s="209">
        <v>6</v>
      </c>
      <c r="I181" s="598">
        <f t="shared" ref="I181:I188" si="17">D181+E181+F181+G181+H181</f>
        <v>11</v>
      </c>
      <c r="J181" s="630"/>
      <c r="K181" s="524">
        <f>SUM(I181,I186,I188,I184,I183,I187,I182)</f>
        <v>39</v>
      </c>
      <c r="L181" s="196"/>
      <c r="M181" s="488">
        <v>5.185185185185185E-3</v>
      </c>
      <c r="N181" s="324">
        <v>19</v>
      </c>
      <c r="O181" s="259"/>
      <c r="P181" s="259"/>
    </row>
    <row r="182" spans="1:27" s="260" customFormat="1" ht="22.05" customHeight="1" x14ac:dyDescent="0.25">
      <c r="A182" s="238">
        <v>2</v>
      </c>
      <c r="B182" s="251">
        <v>162</v>
      </c>
      <c r="C182" s="594" t="s">
        <v>247</v>
      </c>
      <c r="D182" s="546">
        <v>0</v>
      </c>
      <c r="E182" s="210">
        <v>0</v>
      </c>
      <c r="F182" s="210">
        <v>0</v>
      </c>
      <c r="G182" s="210">
        <v>0</v>
      </c>
      <c r="H182" s="210">
        <v>0</v>
      </c>
      <c r="I182" s="599">
        <f t="shared" si="17"/>
        <v>0</v>
      </c>
      <c r="J182" s="619"/>
      <c r="K182" s="525"/>
      <c r="L182" s="197"/>
      <c r="M182" s="489"/>
      <c r="N182" s="313"/>
      <c r="O182" s="259"/>
      <c r="P182" s="259"/>
    </row>
    <row r="183" spans="1:27" s="260" customFormat="1" ht="22.05" customHeight="1" x14ac:dyDescent="0.25">
      <c r="A183" s="238">
        <v>3</v>
      </c>
      <c r="B183" s="251">
        <v>181</v>
      </c>
      <c r="C183" s="594" t="s">
        <v>248</v>
      </c>
      <c r="D183" s="546">
        <v>0</v>
      </c>
      <c r="E183" s="210">
        <v>0</v>
      </c>
      <c r="F183" s="210">
        <v>0</v>
      </c>
      <c r="G183" s="210">
        <v>0</v>
      </c>
      <c r="H183" s="210">
        <v>3</v>
      </c>
      <c r="I183" s="577">
        <f t="shared" si="17"/>
        <v>3</v>
      </c>
      <c r="J183" s="619"/>
      <c r="K183" s="525"/>
      <c r="L183" s="197"/>
      <c r="M183" s="489"/>
      <c r="N183" s="313"/>
      <c r="O183" s="259"/>
      <c r="P183" s="218"/>
      <c r="R183" s="337"/>
    </row>
    <row r="184" spans="1:27" s="260" customFormat="1" ht="22.05" customHeight="1" x14ac:dyDescent="0.25">
      <c r="A184" s="238">
        <v>4</v>
      </c>
      <c r="B184" s="251">
        <v>126</v>
      </c>
      <c r="C184" s="594" t="s">
        <v>250</v>
      </c>
      <c r="D184" s="546">
        <v>0</v>
      </c>
      <c r="E184" s="210">
        <v>0</v>
      </c>
      <c r="F184" s="210">
        <v>0</v>
      </c>
      <c r="G184" s="210">
        <v>2</v>
      </c>
      <c r="H184" s="210">
        <v>5</v>
      </c>
      <c r="I184" s="577">
        <f t="shared" si="17"/>
        <v>7</v>
      </c>
      <c r="J184" s="619"/>
      <c r="K184" s="525"/>
      <c r="L184" s="197"/>
      <c r="M184" s="489"/>
      <c r="N184" s="313"/>
      <c r="O184" s="259"/>
      <c r="P184" s="218">
        <f>I181+I182+I183+I184+I185+I186+I187+I188</f>
        <v>39</v>
      </c>
      <c r="Q184" s="253"/>
      <c r="R184" s="337"/>
    </row>
    <row r="185" spans="1:27" s="260" customFormat="1" ht="22.05" customHeight="1" x14ac:dyDescent="0.25">
      <c r="A185" s="238">
        <v>5</v>
      </c>
      <c r="B185" s="251">
        <v>139</v>
      </c>
      <c r="C185" s="594" t="s">
        <v>249</v>
      </c>
      <c r="D185" s="546">
        <v>0</v>
      </c>
      <c r="E185" s="210">
        <v>0</v>
      </c>
      <c r="F185" s="210">
        <v>0</v>
      </c>
      <c r="G185" s="210">
        <v>0</v>
      </c>
      <c r="H185" s="210">
        <v>0</v>
      </c>
      <c r="I185" s="577">
        <f t="shared" si="17"/>
        <v>0</v>
      </c>
      <c r="J185" s="619"/>
      <c r="K185" s="525"/>
      <c r="L185" s="197"/>
      <c r="M185" s="489"/>
      <c r="N185" s="313"/>
      <c r="O185" s="259"/>
      <c r="P185" s="259"/>
      <c r="R185" s="337"/>
    </row>
    <row r="186" spans="1:27" s="260" customFormat="1" ht="22.05" customHeight="1" x14ac:dyDescent="0.25">
      <c r="A186" s="238">
        <v>6</v>
      </c>
      <c r="B186" s="251">
        <v>113</v>
      </c>
      <c r="C186" s="594" t="s">
        <v>251</v>
      </c>
      <c r="D186" s="546">
        <v>0</v>
      </c>
      <c r="E186" s="210">
        <v>0</v>
      </c>
      <c r="F186" s="210">
        <v>0</v>
      </c>
      <c r="G186" s="210">
        <v>2</v>
      </c>
      <c r="H186" s="210">
        <v>7</v>
      </c>
      <c r="I186" s="577">
        <f t="shared" si="17"/>
        <v>9</v>
      </c>
      <c r="J186" s="619"/>
      <c r="K186" s="525"/>
      <c r="L186" s="197"/>
      <c r="M186" s="489"/>
      <c r="N186" s="313"/>
      <c r="O186" s="259"/>
      <c r="P186" s="259"/>
      <c r="R186" s="337"/>
    </row>
    <row r="187" spans="1:27" s="260" customFormat="1" ht="22.05" customHeight="1" x14ac:dyDescent="0.25">
      <c r="A187" s="238">
        <v>7</v>
      </c>
      <c r="B187" s="251">
        <v>173</v>
      </c>
      <c r="C187" s="594" t="s">
        <v>252</v>
      </c>
      <c r="D187" s="546">
        <v>0</v>
      </c>
      <c r="E187" s="210">
        <v>0</v>
      </c>
      <c r="F187" s="210">
        <v>0</v>
      </c>
      <c r="G187" s="210">
        <v>0</v>
      </c>
      <c r="H187" s="210">
        <v>1</v>
      </c>
      <c r="I187" s="577">
        <f t="shared" si="17"/>
        <v>1</v>
      </c>
      <c r="J187" s="619"/>
      <c r="K187" s="525"/>
      <c r="L187" s="197"/>
      <c r="M187" s="489"/>
      <c r="N187" s="313"/>
      <c r="O187" s="259"/>
      <c r="P187" s="259"/>
      <c r="R187" s="337"/>
    </row>
    <row r="188" spans="1:27" s="260" customFormat="1" ht="22.05" customHeight="1" thickBot="1" x14ac:dyDescent="0.35">
      <c r="A188" s="245">
        <v>8</v>
      </c>
      <c r="B188" s="338">
        <v>112</v>
      </c>
      <c r="C188" s="602" t="s">
        <v>253</v>
      </c>
      <c r="D188" s="557">
        <v>0</v>
      </c>
      <c r="E188" s="211">
        <v>0</v>
      </c>
      <c r="F188" s="211">
        <v>0</v>
      </c>
      <c r="G188" s="211">
        <v>0</v>
      </c>
      <c r="H188" s="211">
        <v>8</v>
      </c>
      <c r="I188" s="583">
        <f t="shared" si="17"/>
        <v>8</v>
      </c>
      <c r="J188" s="620"/>
      <c r="K188" s="526"/>
      <c r="L188" s="198"/>
      <c r="M188" s="490"/>
      <c r="N188" s="322"/>
      <c r="O188" s="259"/>
      <c r="P188" s="259"/>
      <c r="Q188" s="221"/>
      <c r="R188" s="184"/>
      <c r="S188" s="182"/>
      <c r="T188" s="232"/>
      <c r="U188" s="232"/>
      <c r="V188" s="232"/>
      <c r="W188" s="232"/>
      <c r="X188" s="232"/>
      <c r="Y188" s="232"/>
      <c r="Z188" s="177"/>
      <c r="AA188" s="232"/>
    </row>
    <row r="189" spans="1:27" s="260" customFormat="1" ht="22.05" customHeight="1" thickBot="1" x14ac:dyDescent="0.35">
      <c r="A189" s="265"/>
      <c r="B189" s="221" t="s">
        <v>100</v>
      </c>
      <c r="C189" s="491" t="s">
        <v>129</v>
      </c>
      <c r="D189" s="232"/>
      <c r="E189" s="232"/>
      <c r="F189" s="232"/>
      <c r="G189" s="232"/>
      <c r="H189" s="232"/>
      <c r="I189" s="256"/>
      <c r="J189" s="177"/>
      <c r="K189" s="232"/>
      <c r="L189" s="203"/>
      <c r="M189" s="512">
        <v>3.5879629629629629E-3</v>
      </c>
      <c r="N189" s="467"/>
      <c r="O189" s="259"/>
      <c r="P189" s="259"/>
      <c r="Q189" s="259"/>
      <c r="R189" s="325"/>
      <c r="S189" s="339"/>
      <c r="T189" s="332"/>
      <c r="U189" s="332"/>
      <c r="V189" s="332"/>
      <c r="W189" s="332"/>
      <c r="X189" s="332"/>
      <c r="Y189" s="232"/>
      <c r="Z189" s="177"/>
      <c r="AA189" s="328"/>
    </row>
    <row r="190" spans="1:27" s="260" customFormat="1" ht="22.05" customHeight="1" x14ac:dyDescent="0.3">
      <c r="A190" s="234">
        <v>1</v>
      </c>
      <c r="B190" s="249">
        <v>323</v>
      </c>
      <c r="C190" s="593" t="s">
        <v>120</v>
      </c>
      <c r="D190" s="631">
        <v>0</v>
      </c>
      <c r="E190" s="340">
        <v>0</v>
      </c>
      <c r="F190" s="340">
        <v>2</v>
      </c>
      <c r="G190" s="340">
        <v>4</v>
      </c>
      <c r="H190" s="340">
        <v>7</v>
      </c>
      <c r="I190" s="598">
        <f t="shared" ref="I190:I197" si="18">D190+E190+F190+G190+H190</f>
        <v>13</v>
      </c>
      <c r="J190" s="600"/>
      <c r="K190" s="342">
        <f>SUM(I190,I191,I194,I195,I197,I196,I193)</f>
        <v>37</v>
      </c>
      <c r="L190" s="196"/>
      <c r="M190" s="488"/>
      <c r="N190" s="324">
        <v>20</v>
      </c>
      <c r="O190" s="259"/>
      <c r="P190" s="259"/>
      <c r="Q190" s="259"/>
      <c r="R190" s="325"/>
      <c r="S190" s="339"/>
      <c r="T190" s="332"/>
      <c r="U190" s="332"/>
      <c r="V190" s="332"/>
      <c r="W190" s="332"/>
      <c r="X190" s="332"/>
      <c r="Y190" s="232"/>
      <c r="Z190" s="177"/>
      <c r="AA190" s="328"/>
    </row>
    <row r="191" spans="1:27" s="260" customFormat="1" ht="22.05" customHeight="1" x14ac:dyDescent="0.3">
      <c r="A191" s="238">
        <v>2</v>
      </c>
      <c r="B191" s="251">
        <v>350</v>
      </c>
      <c r="C191" s="594" t="s">
        <v>121</v>
      </c>
      <c r="D191" s="632">
        <v>0</v>
      </c>
      <c r="E191" s="343">
        <v>0</v>
      </c>
      <c r="F191" s="343">
        <v>0</v>
      </c>
      <c r="G191" s="343">
        <v>0</v>
      </c>
      <c r="H191" s="343">
        <v>3</v>
      </c>
      <c r="I191" s="577">
        <f t="shared" si="18"/>
        <v>3</v>
      </c>
      <c r="J191" s="574"/>
      <c r="K191" s="345"/>
      <c r="L191" s="197"/>
      <c r="M191" s="489"/>
      <c r="N191" s="313"/>
      <c r="O191" s="259"/>
      <c r="P191" s="259"/>
      <c r="Q191" s="259"/>
      <c r="R191" s="325"/>
      <c r="S191" s="339"/>
      <c r="T191" s="332"/>
      <c r="U191" s="332"/>
      <c r="V191" s="332"/>
      <c r="W191" s="332"/>
      <c r="X191" s="332"/>
      <c r="Y191" s="232"/>
      <c r="Z191" s="177"/>
      <c r="AA191" s="328"/>
    </row>
    <row r="192" spans="1:27" s="260" customFormat="1" ht="22.05" customHeight="1" x14ac:dyDescent="0.3">
      <c r="A192" s="238">
        <v>3</v>
      </c>
      <c r="B192" s="251">
        <v>362</v>
      </c>
      <c r="C192" s="594" t="s">
        <v>122</v>
      </c>
      <c r="D192" s="632">
        <v>0</v>
      </c>
      <c r="E192" s="343">
        <v>0</v>
      </c>
      <c r="F192" s="343">
        <v>0</v>
      </c>
      <c r="G192" s="343">
        <v>0</v>
      </c>
      <c r="H192" s="343">
        <v>0</v>
      </c>
      <c r="I192" s="577">
        <f t="shared" si="18"/>
        <v>0</v>
      </c>
      <c r="J192" s="574"/>
      <c r="K192" s="345"/>
      <c r="L192" s="197"/>
      <c r="M192" s="489"/>
      <c r="N192" s="313"/>
      <c r="O192" s="259"/>
      <c r="P192" s="218"/>
      <c r="Q192" s="259"/>
      <c r="R192" s="325"/>
      <c r="S192" s="339"/>
      <c r="T192" s="332"/>
      <c r="U192" s="332"/>
      <c r="V192" s="332"/>
      <c r="W192" s="332"/>
      <c r="X192" s="332"/>
      <c r="Y192" s="232"/>
      <c r="Z192" s="177"/>
      <c r="AA192" s="328"/>
    </row>
    <row r="193" spans="1:27" s="260" customFormat="1" ht="22.05" customHeight="1" x14ac:dyDescent="0.3">
      <c r="A193" s="238">
        <v>4</v>
      </c>
      <c r="B193" s="251">
        <v>391</v>
      </c>
      <c r="C193" s="594" t="s">
        <v>123</v>
      </c>
      <c r="D193" s="632">
        <v>0</v>
      </c>
      <c r="E193" s="343">
        <v>0</v>
      </c>
      <c r="F193" s="343">
        <v>0</v>
      </c>
      <c r="G193" s="343">
        <v>0</v>
      </c>
      <c r="H193" s="343">
        <v>0</v>
      </c>
      <c r="I193" s="577">
        <f t="shared" si="18"/>
        <v>0</v>
      </c>
      <c r="J193" s="574"/>
      <c r="K193" s="345"/>
      <c r="L193" s="197"/>
      <c r="M193" s="489"/>
      <c r="N193" s="313"/>
      <c r="O193" s="259"/>
      <c r="P193" s="218">
        <f>I190+I191+I192+I193+I194+I195+I196+I197</f>
        <v>37</v>
      </c>
      <c r="Q193" s="259"/>
      <c r="R193" s="325"/>
      <c r="S193" s="339"/>
      <c r="T193" s="332"/>
      <c r="U193" s="332"/>
      <c r="V193" s="332"/>
      <c r="W193" s="332"/>
      <c r="X193" s="332"/>
      <c r="Y193" s="232"/>
      <c r="Z193" s="177"/>
      <c r="AA193" s="328"/>
    </row>
    <row r="194" spans="1:27" s="260" customFormat="1" ht="22.05" customHeight="1" x14ac:dyDescent="0.3">
      <c r="A194" s="238">
        <v>5</v>
      </c>
      <c r="B194" s="251">
        <v>396</v>
      </c>
      <c r="C194" s="594" t="s">
        <v>124</v>
      </c>
      <c r="D194" s="632">
        <v>0</v>
      </c>
      <c r="E194" s="343">
        <v>0</v>
      </c>
      <c r="F194" s="343">
        <v>0</v>
      </c>
      <c r="G194" s="343">
        <v>0</v>
      </c>
      <c r="H194" s="343">
        <v>3</v>
      </c>
      <c r="I194" s="577">
        <f t="shared" si="18"/>
        <v>3</v>
      </c>
      <c r="J194" s="574"/>
      <c r="K194" s="345"/>
      <c r="L194" s="197"/>
      <c r="M194" s="489"/>
      <c r="N194" s="313"/>
      <c r="O194" s="259"/>
      <c r="P194" s="259"/>
      <c r="Q194" s="259"/>
      <c r="R194" s="325"/>
      <c r="S194" s="339"/>
      <c r="T194" s="332"/>
      <c r="U194" s="332"/>
      <c r="V194" s="332"/>
      <c r="W194" s="332"/>
      <c r="X194" s="332"/>
      <c r="Y194" s="232"/>
      <c r="Z194" s="177"/>
      <c r="AA194" s="328"/>
    </row>
    <row r="195" spans="1:27" s="260" customFormat="1" ht="22.05" customHeight="1" x14ac:dyDescent="0.3">
      <c r="A195" s="238">
        <v>6</v>
      </c>
      <c r="B195" s="251">
        <v>357</v>
      </c>
      <c r="C195" s="594" t="s">
        <v>125</v>
      </c>
      <c r="D195" s="632">
        <v>0</v>
      </c>
      <c r="E195" s="343">
        <v>0</v>
      </c>
      <c r="F195" s="343">
        <v>2</v>
      </c>
      <c r="G195" s="343">
        <v>6</v>
      </c>
      <c r="H195" s="343">
        <v>10</v>
      </c>
      <c r="I195" s="577">
        <f t="shared" si="18"/>
        <v>18</v>
      </c>
      <c r="J195" s="574"/>
      <c r="K195" s="345"/>
      <c r="L195" s="197"/>
      <c r="M195" s="489"/>
      <c r="N195" s="313"/>
      <c r="O195" s="259"/>
      <c r="P195" s="259"/>
      <c r="Q195" s="259"/>
      <c r="R195" s="325"/>
      <c r="S195" s="339"/>
      <c r="T195" s="332"/>
      <c r="U195" s="332"/>
      <c r="V195" s="332"/>
      <c r="W195" s="332"/>
      <c r="X195" s="332"/>
      <c r="Y195" s="232"/>
      <c r="Z195" s="177"/>
      <c r="AA195" s="328"/>
    </row>
    <row r="196" spans="1:27" s="260" customFormat="1" ht="22.05" customHeight="1" x14ac:dyDescent="0.3">
      <c r="A196" s="238">
        <v>7</v>
      </c>
      <c r="B196" s="251">
        <v>332</v>
      </c>
      <c r="C196" s="594" t="s">
        <v>126</v>
      </c>
      <c r="D196" s="610">
        <v>0</v>
      </c>
      <c r="E196" s="346">
        <v>0</v>
      </c>
      <c r="F196" s="346">
        <v>0</v>
      </c>
      <c r="G196" s="346">
        <v>0</v>
      </c>
      <c r="H196" s="346">
        <v>0</v>
      </c>
      <c r="I196" s="577">
        <f t="shared" si="18"/>
        <v>0</v>
      </c>
      <c r="J196" s="574"/>
      <c r="K196" s="345"/>
      <c r="L196" s="197"/>
      <c r="M196" s="489"/>
      <c r="N196" s="313"/>
      <c r="O196" s="259"/>
      <c r="P196" s="308"/>
      <c r="Q196" s="259"/>
      <c r="R196" s="325"/>
      <c r="S196" s="339"/>
      <c r="T196" s="332"/>
      <c r="U196" s="332"/>
      <c r="V196" s="332"/>
      <c r="W196" s="332"/>
      <c r="X196" s="332"/>
      <c r="Y196" s="232"/>
      <c r="Z196" s="177"/>
      <c r="AA196" s="328"/>
    </row>
    <row r="197" spans="1:27" s="260" customFormat="1" ht="22.05" customHeight="1" thickBot="1" x14ac:dyDescent="0.35">
      <c r="A197" s="245">
        <v>8</v>
      </c>
      <c r="B197" s="254">
        <v>376</v>
      </c>
      <c r="C197" s="602" t="s">
        <v>363</v>
      </c>
      <c r="D197" s="611">
        <v>0</v>
      </c>
      <c r="E197" s="347">
        <v>0</v>
      </c>
      <c r="F197" s="347">
        <v>0</v>
      </c>
      <c r="G197" s="347">
        <v>0</v>
      </c>
      <c r="H197" s="347">
        <v>0</v>
      </c>
      <c r="I197" s="603">
        <f t="shared" si="18"/>
        <v>0</v>
      </c>
      <c r="J197" s="601"/>
      <c r="K197" s="350"/>
      <c r="L197" s="198"/>
      <c r="M197" s="490"/>
      <c r="N197" s="322"/>
      <c r="O197" s="259"/>
      <c r="P197" s="314"/>
      <c r="Q197" s="314"/>
      <c r="R197" s="349"/>
      <c r="S197" s="213"/>
      <c r="T197" s="214"/>
      <c r="U197" s="214"/>
      <c r="V197" s="214"/>
      <c r="W197" s="214"/>
      <c r="X197" s="214"/>
      <c r="Y197" s="309"/>
      <c r="Z197" s="316"/>
      <c r="AA197" s="317"/>
    </row>
    <row r="198" spans="1:27" s="260" customFormat="1" ht="22.05" customHeight="1" thickBot="1" x14ac:dyDescent="0.3">
      <c r="A198" s="231"/>
      <c r="B198" s="221" t="s">
        <v>101</v>
      </c>
      <c r="C198" s="486" t="s">
        <v>111</v>
      </c>
      <c r="D198" s="232"/>
      <c r="E198" s="232"/>
      <c r="F198" s="232"/>
      <c r="G198" s="232"/>
      <c r="H198" s="232"/>
      <c r="I198" s="256"/>
      <c r="J198" s="177"/>
      <c r="K198" s="232"/>
      <c r="L198" s="205"/>
      <c r="M198" s="513"/>
      <c r="N198" s="476"/>
      <c r="O198" s="259"/>
      <c r="P198" s="314"/>
      <c r="Q198" s="314"/>
      <c r="R198" s="349"/>
      <c r="S198" s="213"/>
      <c r="T198" s="214"/>
      <c r="U198" s="214"/>
      <c r="V198" s="214"/>
      <c r="W198" s="214"/>
      <c r="X198" s="214"/>
      <c r="Y198" s="309"/>
      <c r="Z198" s="316"/>
      <c r="AA198" s="317"/>
    </row>
    <row r="199" spans="1:27" s="260" customFormat="1" ht="22.05" customHeight="1" x14ac:dyDescent="0.25">
      <c r="A199" s="234">
        <v>1</v>
      </c>
      <c r="B199" s="249">
        <v>356</v>
      </c>
      <c r="C199" s="579" t="s">
        <v>345</v>
      </c>
      <c r="D199" s="535">
        <v>0</v>
      </c>
      <c r="E199" s="275">
        <v>0</v>
      </c>
      <c r="F199" s="275">
        <v>0</v>
      </c>
      <c r="G199" s="275">
        <v>0</v>
      </c>
      <c r="H199" s="275">
        <v>0</v>
      </c>
      <c r="I199" s="576">
        <f t="shared" ref="I199:I206" si="19">D199+E199+F199+G199+H199</f>
        <v>0</v>
      </c>
      <c r="J199" s="600"/>
      <c r="K199" s="524">
        <f>SUM(I200,I201,I206,I205,I199,I202,I203)</f>
        <v>31</v>
      </c>
      <c r="L199" s="196"/>
      <c r="M199" s="488"/>
      <c r="N199" s="324">
        <v>21</v>
      </c>
      <c r="O199" s="259"/>
      <c r="P199" s="314"/>
      <c r="Q199" s="314"/>
      <c r="R199" s="349"/>
      <c r="S199" s="213"/>
      <c r="T199" s="214"/>
      <c r="U199" s="214"/>
      <c r="V199" s="214"/>
      <c r="W199" s="214"/>
      <c r="X199" s="214"/>
      <c r="Y199" s="309"/>
      <c r="Z199" s="316"/>
      <c r="AA199" s="317"/>
    </row>
    <row r="200" spans="1:27" s="260" customFormat="1" ht="22.05" customHeight="1" x14ac:dyDescent="0.25">
      <c r="A200" s="238">
        <v>2</v>
      </c>
      <c r="B200" s="251">
        <v>326</v>
      </c>
      <c r="C200" s="580" t="s">
        <v>346</v>
      </c>
      <c r="D200" s="537">
        <v>0</v>
      </c>
      <c r="E200" s="263">
        <v>2</v>
      </c>
      <c r="F200" s="263">
        <v>2</v>
      </c>
      <c r="G200" s="263">
        <v>3</v>
      </c>
      <c r="H200" s="263">
        <v>6</v>
      </c>
      <c r="I200" s="577">
        <f t="shared" si="19"/>
        <v>13</v>
      </c>
      <c r="J200" s="574"/>
      <c r="K200" s="525"/>
      <c r="L200" s="197"/>
      <c r="M200" s="489"/>
      <c r="N200" s="313"/>
      <c r="O200" s="259"/>
      <c r="P200" s="314"/>
      <c r="Q200" s="314"/>
      <c r="R200" s="349"/>
      <c r="S200" s="213"/>
      <c r="T200" s="214"/>
      <c r="U200" s="214"/>
      <c r="V200" s="214"/>
      <c r="W200" s="214"/>
      <c r="X200" s="214"/>
      <c r="Y200" s="309"/>
      <c r="Z200" s="316"/>
      <c r="AA200" s="317"/>
    </row>
    <row r="201" spans="1:27" s="260" customFormat="1" ht="22.05" customHeight="1" x14ac:dyDescent="0.25">
      <c r="A201" s="238">
        <v>3</v>
      </c>
      <c r="B201" s="251">
        <v>312</v>
      </c>
      <c r="C201" s="580" t="s">
        <v>347</v>
      </c>
      <c r="D201" s="537">
        <v>0</v>
      </c>
      <c r="E201" s="263">
        <v>0</v>
      </c>
      <c r="F201" s="263">
        <v>0</v>
      </c>
      <c r="G201" s="263">
        <v>5</v>
      </c>
      <c r="H201" s="263">
        <v>5</v>
      </c>
      <c r="I201" s="577">
        <f t="shared" si="19"/>
        <v>10</v>
      </c>
      <c r="J201" s="574"/>
      <c r="K201" s="525"/>
      <c r="L201" s="197"/>
      <c r="M201" s="489"/>
      <c r="N201" s="313"/>
      <c r="O201" s="259"/>
      <c r="P201" s="314"/>
      <c r="Q201" s="314"/>
      <c r="R201" s="349"/>
      <c r="S201" s="213"/>
      <c r="T201" s="214"/>
      <c r="U201" s="214"/>
      <c r="V201" s="214"/>
      <c r="W201" s="214"/>
      <c r="X201" s="214"/>
      <c r="Y201" s="309"/>
      <c r="Z201" s="316"/>
      <c r="AA201" s="317"/>
    </row>
    <row r="202" spans="1:27" s="260" customFormat="1" ht="22.05" customHeight="1" x14ac:dyDescent="0.25">
      <c r="A202" s="238">
        <v>4</v>
      </c>
      <c r="B202" s="251">
        <v>343</v>
      </c>
      <c r="C202" s="580" t="s">
        <v>348</v>
      </c>
      <c r="D202" s="537">
        <v>0</v>
      </c>
      <c r="E202" s="263">
        <v>0</v>
      </c>
      <c r="F202" s="263">
        <v>0</v>
      </c>
      <c r="G202" s="263">
        <v>0</v>
      </c>
      <c r="H202" s="263">
        <v>0</v>
      </c>
      <c r="I202" s="577">
        <f t="shared" si="19"/>
        <v>0</v>
      </c>
      <c r="J202" s="574"/>
      <c r="K202" s="525"/>
      <c r="L202" s="197"/>
      <c r="M202" s="489"/>
      <c r="N202" s="313"/>
      <c r="O202" s="259"/>
      <c r="P202" s="314"/>
      <c r="Q202" s="314"/>
      <c r="R202" s="349"/>
      <c r="S202" s="213"/>
      <c r="T202" s="214"/>
      <c r="U202" s="214"/>
      <c r="V202" s="214"/>
      <c r="W202" s="214"/>
      <c r="X202" s="214"/>
      <c r="Y202" s="309"/>
      <c r="Z202" s="316"/>
      <c r="AA202" s="317"/>
    </row>
    <row r="203" spans="1:27" s="260" customFormat="1" ht="22.05" customHeight="1" x14ac:dyDescent="0.25">
      <c r="A203" s="238">
        <v>5</v>
      </c>
      <c r="B203" s="251">
        <v>307</v>
      </c>
      <c r="C203" s="580" t="s">
        <v>349</v>
      </c>
      <c r="D203" s="537">
        <v>0</v>
      </c>
      <c r="E203" s="263">
        <v>0</v>
      </c>
      <c r="F203" s="263">
        <v>0</v>
      </c>
      <c r="G203" s="263">
        <v>0</v>
      </c>
      <c r="H203" s="263">
        <v>0</v>
      </c>
      <c r="I203" s="577">
        <f t="shared" si="19"/>
        <v>0</v>
      </c>
      <c r="J203" s="574"/>
      <c r="K203" s="525"/>
      <c r="L203" s="197"/>
      <c r="M203" s="489"/>
      <c r="N203" s="313"/>
      <c r="O203" s="259"/>
      <c r="P203" s="314">
        <f>I199+I200+I201+I202+I203+I204+I205+I206</f>
        <v>31</v>
      </c>
      <c r="Q203" s="314"/>
      <c r="R203" s="349"/>
      <c r="S203" s="213"/>
      <c r="T203" s="214"/>
      <c r="U203" s="214"/>
      <c r="V203" s="214"/>
      <c r="W203" s="214"/>
      <c r="X203" s="214"/>
      <c r="Y203" s="309"/>
      <c r="Z203" s="316"/>
      <c r="AA203" s="317"/>
    </row>
    <row r="204" spans="1:27" s="260" customFormat="1" ht="22.05" customHeight="1" x14ac:dyDescent="0.25">
      <c r="A204" s="238">
        <v>6</v>
      </c>
      <c r="B204" s="251">
        <v>340</v>
      </c>
      <c r="C204" s="580" t="s">
        <v>350</v>
      </c>
      <c r="D204" s="537">
        <v>0</v>
      </c>
      <c r="E204" s="263">
        <v>0</v>
      </c>
      <c r="F204" s="263">
        <v>0</v>
      </c>
      <c r="G204" s="263">
        <v>0</v>
      </c>
      <c r="H204" s="263">
        <v>0</v>
      </c>
      <c r="I204" s="577">
        <f t="shared" si="19"/>
        <v>0</v>
      </c>
      <c r="J204" s="574"/>
      <c r="K204" s="525"/>
      <c r="L204" s="197"/>
      <c r="M204" s="489"/>
      <c r="N204" s="313"/>
      <c r="O204" s="259"/>
      <c r="P204" s="259"/>
    </row>
    <row r="205" spans="1:27" s="260" customFormat="1" ht="22.05" customHeight="1" thickBot="1" x14ac:dyDescent="0.3">
      <c r="A205" s="238">
        <v>7</v>
      </c>
      <c r="B205" s="251">
        <v>328</v>
      </c>
      <c r="C205" s="580" t="s">
        <v>351</v>
      </c>
      <c r="D205" s="537">
        <v>0</v>
      </c>
      <c r="E205" s="263">
        <v>0</v>
      </c>
      <c r="F205" s="263">
        <v>0</v>
      </c>
      <c r="G205" s="263">
        <v>0</v>
      </c>
      <c r="H205" s="263">
        <v>1</v>
      </c>
      <c r="I205" s="577">
        <f t="shared" si="19"/>
        <v>1</v>
      </c>
      <c r="J205" s="574"/>
      <c r="K205" s="525"/>
      <c r="L205" s="212"/>
      <c r="M205" s="514"/>
      <c r="N205" s="313"/>
      <c r="O205" s="259"/>
      <c r="P205" s="259"/>
    </row>
    <row r="206" spans="1:27" s="260" customFormat="1" ht="22.05" customHeight="1" thickBot="1" x14ac:dyDescent="0.3">
      <c r="A206" s="245">
        <v>8</v>
      </c>
      <c r="B206" s="254">
        <v>334</v>
      </c>
      <c r="C206" s="581" t="s">
        <v>352</v>
      </c>
      <c r="D206" s="582">
        <v>0</v>
      </c>
      <c r="E206" s="276">
        <v>0</v>
      </c>
      <c r="F206" s="276">
        <v>0</v>
      </c>
      <c r="G206" s="276">
        <v>0</v>
      </c>
      <c r="H206" s="276">
        <v>7</v>
      </c>
      <c r="I206" s="583">
        <f t="shared" si="19"/>
        <v>7</v>
      </c>
      <c r="J206" s="601"/>
      <c r="K206" s="526"/>
      <c r="L206" s="633"/>
      <c r="M206" s="515"/>
      <c r="N206" s="322"/>
      <c r="O206" s="259"/>
      <c r="P206" s="259"/>
    </row>
    <row r="207" spans="1:27" s="260" customFormat="1" ht="22.05" customHeight="1" thickBot="1" x14ac:dyDescent="0.35">
      <c r="A207" s="678"/>
      <c r="B207" s="221" t="s">
        <v>108</v>
      </c>
      <c r="C207" s="491" t="s">
        <v>206</v>
      </c>
      <c r="D207" s="232"/>
      <c r="E207" s="232"/>
      <c r="F207" s="232"/>
      <c r="G207" s="232"/>
      <c r="H207" s="232"/>
      <c r="I207" s="248"/>
      <c r="J207" s="177"/>
      <c r="K207" s="232"/>
      <c r="L207" s="186"/>
      <c r="M207" s="516"/>
      <c r="N207" s="475"/>
      <c r="O207" s="259"/>
    </row>
    <row r="208" spans="1:27" s="260" customFormat="1" ht="22.05" customHeight="1" x14ac:dyDescent="0.25">
      <c r="A208" s="234">
        <v>1</v>
      </c>
      <c r="B208" s="249">
        <v>314</v>
      </c>
      <c r="C208" s="551" t="s">
        <v>198</v>
      </c>
      <c r="D208" s="535">
        <v>0</v>
      </c>
      <c r="E208" s="250">
        <v>0</v>
      </c>
      <c r="F208" s="250">
        <v>0</v>
      </c>
      <c r="G208" s="250">
        <v>6</v>
      </c>
      <c r="H208" s="250">
        <v>8</v>
      </c>
      <c r="I208" s="598">
        <f t="shared" ref="I208:I215" si="20">D208+E208+F208+G208+H208</f>
        <v>14</v>
      </c>
      <c r="J208" s="630"/>
      <c r="K208" s="342">
        <f>SUM(I208,I209,I213,I214,I210,I211,I212)</f>
        <v>30</v>
      </c>
      <c r="L208" s="197"/>
      <c r="M208" s="489"/>
      <c r="N208" s="324">
        <v>22</v>
      </c>
      <c r="O208" s="259"/>
    </row>
    <row r="209" spans="1:17" s="260" customFormat="1" ht="22.05" customHeight="1" x14ac:dyDescent="0.25">
      <c r="A209" s="238">
        <v>2</v>
      </c>
      <c r="B209" s="251">
        <v>303</v>
      </c>
      <c r="C209" s="552" t="s">
        <v>199</v>
      </c>
      <c r="D209" s="537">
        <v>0</v>
      </c>
      <c r="E209" s="252">
        <v>0</v>
      </c>
      <c r="F209" s="252">
        <v>0</v>
      </c>
      <c r="G209" s="252">
        <v>0</v>
      </c>
      <c r="H209" s="252">
        <v>3</v>
      </c>
      <c r="I209" s="577">
        <f t="shared" si="20"/>
        <v>3</v>
      </c>
      <c r="J209" s="619"/>
      <c r="K209" s="345"/>
      <c r="L209" s="197"/>
      <c r="M209" s="489"/>
      <c r="N209" s="313"/>
      <c r="O209" s="259"/>
    </row>
    <row r="210" spans="1:17" s="260" customFormat="1" ht="22.05" customHeight="1" x14ac:dyDescent="0.25">
      <c r="A210" s="238">
        <v>3</v>
      </c>
      <c r="B210" s="251">
        <v>339</v>
      </c>
      <c r="C210" s="552" t="s">
        <v>200</v>
      </c>
      <c r="D210" s="537">
        <v>0</v>
      </c>
      <c r="E210" s="252">
        <v>0</v>
      </c>
      <c r="F210" s="252">
        <v>0</v>
      </c>
      <c r="G210" s="252">
        <v>0</v>
      </c>
      <c r="H210" s="252">
        <v>0</v>
      </c>
      <c r="I210" s="599">
        <f t="shared" si="20"/>
        <v>0</v>
      </c>
      <c r="J210" s="619"/>
      <c r="K210" s="345"/>
      <c r="L210" s="197"/>
      <c r="M210" s="489"/>
      <c r="N210" s="313"/>
      <c r="O210" s="259"/>
    </row>
    <row r="211" spans="1:17" s="260" customFormat="1" ht="22.05" customHeight="1" x14ac:dyDescent="0.25">
      <c r="A211" s="238">
        <v>4</v>
      </c>
      <c r="B211" s="251">
        <v>380</v>
      </c>
      <c r="C211" s="552" t="s">
        <v>201</v>
      </c>
      <c r="D211" s="537">
        <v>0</v>
      </c>
      <c r="E211" s="252">
        <v>0</v>
      </c>
      <c r="F211" s="252">
        <v>0</v>
      </c>
      <c r="G211" s="252">
        <v>0</v>
      </c>
      <c r="H211" s="252">
        <v>0</v>
      </c>
      <c r="I211" s="577">
        <f t="shared" si="20"/>
        <v>0</v>
      </c>
      <c r="J211" s="619"/>
      <c r="K211" s="345"/>
      <c r="L211" s="197"/>
      <c r="M211" s="489"/>
      <c r="N211" s="313"/>
      <c r="O211" s="259"/>
      <c r="P211" s="260">
        <f>I208+I209+I210+I211+I212+I213+I214+I215</f>
        <v>30</v>
      </c>
    </row>
    <row r="212" spans="1:17" s="260" customFormat="1" ht="22.05" customHeight="1" x14ac:dyDescent="0.25">
      <c r="A212" s="238">
        <v>5</v>
      </c>
      <c r="B212" s="251">
        <v>373</v>
      </c>
      <c r="C212" s="552" t="s">
        <v>202</v>
      </c>
      <c r="D212" s="537">
        <v>0</v>
      </c>
      <c r="E212" s="252">
        <v>0</v>
      </c>
      <c r="F212" s="252">
        <v>0</v>
      </c>
      <c r="G212" s="252">
        <v>0</v>
      </c>
      <c r="H212" s="252">
        <v>0</v>
      </c>
      <c r="I212" s="577">
        <f t="shared" si="20"/>
        <v>0</v>
      </c>
      <c r="J212" s="619"/>
      <c r="K212" s="345"/>
      <c r="L212" s="197"/>
      <c r="M212" s="489"/>
      <c r="N212" s="313"/>
      <c r="O212" s="259"/>
    </row>
    <row r="213" spans="1:17" s="260" customFormat="1" ht="22.05" customHeight="1" x14ac:dyDescent="0.25">
      <c r="A213" s="238">
        <v>6</v>
      </c>
      <c r="B213" s="251">
        <v>388</v>
      </c>
      <c r="C213" s="552" t="s">
        <v>203</v>
      </c>
      <c r="D213" s="537">
        <v>0</v>
      </c>
      <c r="E213" s="252">
        <v>0</v>
      </c>
      <c r="F213" s="252">
        <v>0</v>
      </c>
      <c r="G213" s="252">
        <v>0</v>
      </c>
      <c r="H213" s="252">
        <v>5</v>
      </c>
      <c r="I213" s="577">
        <f t="shared" si="20"/>
        <v>5</v>
      </c>
      <c r="J213" s="619"/>
      <c r="K213" s="345"/>
      <c r="L213" s="197"/>
      <c r="M213" s="489"/>
      <c r="N213" s="313"/>
      <c r="O213" s="259"/>
    </row>
    <row r="214" spans="1:17" s="260" customFormat="1" ht="22.05" customHeight="1" x14ac:dyDescent="0.25">
      <c r="A214" s="238">
        <v>7</v>
      </c>
      <c r="B214" s="251">
        <v>375</v>
      </c>
      <c r="C214" s="552" t="s">
        <v>204</v>
      </c>
      <c r="D214" s="537">
        <v>0</v>
      </c>
      <c r="E214" s="252">
        <v>0</v>
      </c>
      <c r="F214" s="252">
        <v>0</v>
      </c>
      <c r="G214" s="252">
        <v>0</v>
      </c>
      <c r="H214" s="252">
        <v>8</v>
      </c>
      <c r="I214" s="577">
        <f t="shared" si="20"/>
        <v>8</v>
      </c>
      <c r="J214" s="619"/>
      <c r="K214" s="345"/>
      <c r="L214" s="197"/>
      <c r="M214" s="489"/>
      <c r="N214" s="313"/>
      <c r="O214" s="259"/>
    </row>
    <row r="215" spans="1:17" s="260" customFormat="1" ht="22.05" customHeight="1" thickBot="1" x14ac:dyDescent="0.3">
      <c r="A215" s="245">
        <v>8</v>
      </c>
      <c r="B215" s="254">
        <v>319</v>
      </c>
      <c r="C215" s="553" t="s">
        <v>205</v>
      </c>
      <c r="D215" s="538">
        <v>0</v>
      </c>
      <c r="E215" s="255">
        <v>0</v>
      </c>
      <c r="F215" s="255">
        <v>0</v>
      </c>
      <c r="G215" s="255">
        <v>0</v>
      </c>
      <c r="H215" s="255">
        <v>0</v>
      </c>
      <c r="I215" s="583">
        <f t="shared" si="20"/>
        <v>0</v>
      </c>
      <c r="J215" s="620"/>
      <c r="K215" s="350"/>
      <c r="L215" s="212"/>
      <c r="M215" s="514"/>
      <c r="N215" s="313"/>
      <c r="O215" s="259"/>
    </row>
    <row r="216" spans="1:17" s="260" customFormat="1" ht="22.05" customHeight="1" thickBot="1" x14ac:dyDescent="0.3">
      <c r="A216" s="267"/>
      <c r="B216" s="221" t="s">
        <v>102</v>
      </c>
      <c r="C216" s="502" t="s">
        <v>340</v>
      </c>
      <c r="D216" s="194"/>
      <c r="E216" s="194"/>
      <c r="F216" s="194"/>
      <c r="G216" s="194"/>
      <c r="H216" s="194"/>
      <c r="I216" s="195"/>
      <c r="J216" s="177"/>
      <c r="K216" s="232"/>
      <c r="L216" s="185"/>
      <c r="M216" s="495"/>
      <c r="N216" s="475"/>
      <c r="O216" s="259"/>
      <c r="P216" s="259"/>
    </row>
    <row r="217" spans="1:17" s="260" customFormat="1" ht="22.05" customHeight="1" x14ac:dyDescent="0.25">
      <c r="A217" s="234">
        <v>1</v>
      </c>
      <c r="B217" s="249">
        <v>354</v>
      </c>
      <c r="C217" s="579" t="s">
        <v>137</v>
      </c>
      <c r="D217" s="554">
        <v>0</v>
      </c>
      <c r="E217" s="206">
        <v>0</v>
      </c>
      <c r="F217" s="206">
        <v>0</v>
      </c>
      <c r="G217" s="206">
        <v>0</v>
      </c>
      <c r="H217" s="206">
        <v>0</v>
      </c>
      <c r="I217" s="576">
        <f t="shared" ref="I217:I224" si="21">D217+E217+F217+G217+H217</f>
        <v>0</v>
      </c>
      <c r="J217" s="636"/>
      <c r="K217" s="351">
        <f>SUM(I222,I224,I218,I217,I219,I220,I221)</f>
        <v>28</v>
      </c>
      <c r="L217" s="179"/>
      <c r="M217" s="481"/>
      <c r="N217" s="352">
        <v>23</v>
      </c>
      <c r="O217" s="259"/>
      <c r="P217" s="259"/>
    </row>
    <row r="218" spans="1:17" s="260" customFormat="1" ht="22.05" customHeight="1" x14ac:dyDescent="0.25">
      <c r="A218" s="238">
        <v>2</v>
      </c>
      <c r="B218" s="251">
        <v>351</v>
      </c>
      <c r="C218" s="580" t="s">
        <v>138</v>
      </c>
      <c r="D218" s="546">
        <v>0</v>
      </c>
      <c r="E218" s="207">
        <v>0</v>
      </c>
      <c r="F218" s="207">
        <v>0</v>
      </c>
      <c r="G218" s="207">
        <v>0</v>
      </c>
      <c r="H218" s="207">
        <v>5</v>
      </c>
      <c r="I218" s="577">
        <f t="shared" si="21"/>
        <v>5</v>
      </c>
      <c r="J218" s="637"/>
      <c r="K218" s="328"/>
      <c r="L218" s="180"/>
      <c r="M218" s="483"/>
      <c r="N218" s="295"/>
      <c r="O218" s="259"/>
      <c r="P218" s="259"/>
    </row>
    <row r="219" spans="1:17" s="260" customFormat="1" ht="22.05" customHeight="1" x14ac:dyDescent="0.25">
      <c r="A219" s="238">
        <v>3</v>
      </c>
      <c r="B219" s="251">
        <v>353</v>
      </c>
      <c r="C219" s="580" t="s">
        <v>139</v>
      </c>
      <c r="D219" s="546">
        <v>0</v>
      </c>
      <c r="E219" s="207">
        <v>0</v>
      </c>
      <c r="F219" s="207">
        <v>0</v>
      </c>
      <c r="G219" s="207">
        <v>0</v>
      </c>
      <c r="H219" s="207">
        <v>0</v>
      </c>
      <c r="I219" s="577">
        <f t="shared" si="21"/>
        <v>0</v>
      </c>
      <c r="J219" s="637"/>
      <c r="K219" s="328"/>
      <c r="L219" s="180"/>
      <c r="M219" s="483"/>
      <c r="N219" s="295"/>
      <c r="O219" s="259"/>
      <c r="P219" s="218"/>
      <c r="Q219" s="253"/>
    </row>
    <row r="220" spans="1:17" s="260" customFormat="1" ht="22.05" customHeight="1" x14ac:dyDescent="0.25">
      <c r="A220" s="238">
        <v>4</v>
      </c>
      <c r="B220" s="251">
        <v>345</v>
      </c>
      <c r="C220" s="580" t="s">
        <v>140</v>
      </c>
      <c r="D220" s="546">
        <v>0</v>
      </c>
      <c r="E220" s="207">
        <v>0</v>
      </c>
      <c r="F220" s="207">
        <v>0</v>
      </c>
      <c r="G220" s="207">
        <v>0</v>
      </c>
      <c r="H220" s="207">
        <v>0</v>
      </c>
      <c r="I220" s="577">
        <f t="shared" si="21"/>
        <v>0</v>
      </c>
      <c r="J220" s="637"/>
      <c r="K220" s="328"/>
      <c r="L220" s="180"/>
      <c r="M220" s="483"/>
      <c r="N220" s="295"/>
      <c r="O220" s="259"/>
      <c r="P220" s="218">
        <f>I217+I218+I219+I220+I221+I222+I223+I224</f>
        <v>28</v>
      </c>
    </row>
    <row r="221" spans="1:17" s="260" customFormat="1" ht="22.05" customHeight="1" x14ac:dyDescent="0.25">
      <c r="A221" s="238">
        <v>5</v>
      </c>
      <c r="B221" s="251">
        <v>336</v>
      </c>
      <c r="C221" s="580" t="s">
        <v>141</v>
      </c>
      <c r="D221" s="546">
        <v>0</v>
      </c>
      <c r="E221" s="207">
        <v>0</v>
      </c>
      <c r="F221" s="207">
        <v>0</v>
      </c>
      <c r="G221" s="207">
        <v>0</v>
      </c>
      <c r="H221" s="207">
        <v>0</v>
      </c>
      <c r="I221" s="577">
        <f t="shared" si="21"/>
        <v>0</v>
      </c>
      <c r="J221" s="637"/>
      <c r="K221" s="328"/>
      <c r="L221" s="180"/>
      <c r="M221" s="483"/>
      <c r="N221" s="295"/>
      <c r="O221" s="259"/>
      <c r="P221" s="259"/>
    </row>
    <row r="222" spans="1:17" s="260" customFormat="1" ht="22.05" customHeight="1" x14ac:dyDescent="0.25">
      <c r="A222" s="238">
        <v>6</v>
      </c>
      <c r="B222" s="278">
        <v>360</v>
      </c>
      <c r="C222" s="634" t="s">
        <v>142</v>
      </c>
      <c r="D222" s="639">
        <v>0</v>
      </c>
      <c r="E222" s="215">
        <v>0</v>
      </c>
      <c r="F222" s="215">
        <v>2</v>
      </c>
      <c r="G222" s="215">
        <v>4</v>
      </c>
      <c r="H222" s="215">
        <v>8</v>
      </c>
      <c r="I222" s="577">
        <f t="shared" si="21"/>
        <v>14</v>
      </c>
      <c r="J222" s="637"/>
      <c r="K222" s="328"/>
      <c r="L222" s="180"/>
      <c r="M222" s="483"/>
      <c r="N222" s="295"/>
      <c r="O222" s="259"/>
      <c r="P222" s="259"/>
    </row>
    <row r="223" spans="1:17" s="260" customFormat="1" ht="22.05" customHeight="1" thickBot="1" x14ac:dyDescent="0.3">
      <c r="A223" s="238">
        <v>7</v>
      </c>
      <c r="B223" s="251">
        <v>316</v>
      </c>
      <c r="C223" s="580" t="s">
        <v>143</v>
      </c>
      <c r="D223" s="546">
        <v>0</v>
      </c>
      <c r="E223" s="210">
        <v>0</v>
      </c>
      <c r="F223" s="210">
        <v>0</v>
      </c>
      <c r="G223" s="210">
        <v>0</v>
      </c>
      <c r="H223" s="210">
        <v>0</v>
      </c>
      <c r="I223" s="640">
        <f t="shared" si="21"/>
        <v>0</v>
      </c>
      <c r="J223" s="637"/>
      <c r="K223" s="328"/>
      <c r="L223" s="181"/>
      <c r="M223" s="485"/>
      <c r="N223" s="295"/>
      <c r="O223" s="259"/>
      <c r="P223" s="259"/>
    </row>
    <row r="224" spans="1:17" s="260" customFormat="1" ht="22.05" customHeight="1" thickBot="1" x14ac:dyDescent="0.3">
      <c r="A224" s="245">
        <v>8</v>
      </c>
      <c r="B224" s="354">
        <v>176</v>
      </c>
      <c r="C224" s="635" t="s">
        <v>144</v>
      </c>
      <c r="D224" s="549">
        <v>0</v>
      </c>
      <c r="E224" s="217">
        <v>0</v>
      </c>
      <c r="F224" s="217">
        <v>1</v>
      </c>
      <c r="G224" s="217">
        <v>3</v>
      </c>
      <c r="H224" s="217">
        <v>5</v>
      </c>
      <c r="I224" s="583">
        <f t="shared" si="21"/>
        <v>9</v>
      </c>
      <c r="J224" s="638"/>
      <c r="K224" s="328"/>
      <c r="L224" s="216"/>
      <c r="M224" s="509"/>
      <c r="N224" s="301"/>
      <c r="O224" s="259"/>
      <c r="P224" s="259"/>
    </row>
    <row r="225" spans="1:18" s="260" customFormat="1" ht="22.05" customHeight="1" thickBot="1" x14ac:dyDescent="0.35">
      <c r="A225" s="355"/>
      <c r="B225" s="268" t="s">
        <v>103</v>
      </c>
      <c r="C225" s="494" t="s">
        <v>294</v>
      </c>
      <c r="D225" s="269"/>
      <c r="E225" s="269"/>
      <c r="F225" s="269"/>
      <c r="G225" s="269"/>
      <c r="H225" s="269"/>
      <c r="I225" s="270"/>
      <c r="J225" s="185"/>
      <c r="K225" s="356"/>
      <c r="L225" s="186"/>
      <c r="M225" s="516">
        <v>5.3009259259259251E-3</v>
      </c>
      <c r="N225" s="475"/>
      <c r="O225" s="259"/>
      <c r="P225" s="259"/>
    </row>
    <row r="226" spans="1:18" s="260" customFormat="1" ht="22.05" customHeight="1" x14ac:dyDescent="0.25">
      <c r="A226" s="271">
        <v>1</v>
      </c>
      <c r="B226" s="294">
        <v>198</v>
      </c>
      <c r="C226" s="641" t="s">
        <v>292</v>
      </c>
      <c r="D226" s="535">
        <v>0</v>
      </c>
      <c r="E226" s="250">
        <v>0</v>
      </c>
      <c r="F226" s="250">
        <v>0</v>
      </c>
      <c r="G226" s="250">
        <v>0</v>
      </c>
      <c r="H226" s="250">
        <v>0</v>
      </c>
      <c r="I226" s="576">
        <f t="shared" ref="I226:I233" si="22">D226+E226+F226+G226+H226</f>
        <v>0</v>
      </c>
      <c r="J226" s="618"/>
      <c r="K226" s="342">
        <f>SUM(I232,I233,I230,I229,I227,I226,I228)</f>
        <v>22</v>
      </c>
      <c r="L226" s="197"/>
      <c r="M226" s="489"/>
      <c r="N226" s="313">
        <v>24</v>
      </c>
      <c r="O226" s="259"/>
      <c r="P226" s="259"/>
    </row>
    <row r="227" spans="1:18" s="260" customFormat="1" ht="22.05" customHeight="1" x14ac:dyDescent="0.25">
      <c r="A227" s="238">
        <v>2</v>
      </c>
      <c r="B227" s="251">
        <v>145</v>
      </c>
      <c r="C227" s="594" t="s">
        <v>288</v>
      </c>
      <c r="D227" s="537">
        <v>0</v>
      </c>
      <c r="E227" s="252">
        <v>0</v>
      </c>
      <c r="F227" s="252">
        <v>0</v>
      </c>
      <c r="G227" s="252">
        <v>0</v>
      </c>
      <c r="H227" s="252">
        <v>3</v>
      </c>
      <c r="I227" s="577">
        <f t="shared" si="22"/>
        <v>3</v>
      </c>
      <c r="J227" s="619"/>
      <c r="K227" s="345"/>
      <c r="L227" s="197"/>
      <c r="M227" s="489"/>
      <c r="N227" s="313"/>
      <c r="O227" s="259"/>
      <c r="P227" s="259"/>
      <c r="Q227" s="218"/>
    </row>
    <row r="228" spans="1:18" s="260" customFormat="1" ht="22.05" customHeight="1" x14ac:dyDescent="0.25">
      <c r="A228" s="238">
        <v>3</v>
      </c>
      <c r="B228" s="251">
        <v>128</v>
      </c>
      <c r="C228" s="594" t="s">
        <v>289</v>
      </c>
      <c r="D228" s="537">
        <v>0</v>
      </c>
      <c r="E228" s="252">
        <v>0</v>
      </c>
      <c r="F228" s="252">
        <v>0</v>
      </c>
      <c r="G228" s="252">
        <v>0</v>
      </c>
      <c r="H228" s="252">
        <v>0</v>
      </c>
      <c r="I228" s="577">
        <f t="shared" si="22"/>
        <v>0</v>
      </c>
      <c r="J228" s="619"/>
      <c r="K228" s="345"/>
      <c r="L228" s="197"/>
      <c r="M228" s="489"/>
      <c r="N228" s="313"/>
      <c r="O228" s="259"/>
      <c r="P228" s="259"/>
    </row>
    <row r="229" spans="1:18" s="260" customFormat="1" ht="22.05" customHeight="1" x14ac:dyDescent="0.25">
      <c r="A229" s="238">
        <v>4</v>
      </c>
      <c r="B229" s="251">
        <v>169</v>
      </c>
      <c r="C229" s="594" t="s">
        <v>290</v>
      </c>
      <c r="D229" s="537">
        <v>0</v>
      </c>
      <c r="E229" s="252">
        <v>0</v>
      </c>
      <c r="F229" s="252">
        <v>0</v>
      </c>
      <c r="G229" s="252">
        <v>0</v>
      </c>
      <c r="H229" s="252">
        <v>3</v>
      </c>
      <c r="I229" s="577">
        <f t="shared" si="22"/>
        <v>3</v>
      </c>
      <c r="J229" s="619"/>
      <c r="K229" s="345"/>
      <c r="L229" s="197"/>
      <c r="M229" s="489"/>
      <c r="N229" s="313"/>
      <c r="O229" s="259"/>
      <c r="P229" s="218"/>
    </row>
    <row r="230" spans="1:18" s="260" customFormat="1" ht="22.05" customHeight="1" x14ac:dyDescent="0.25">
      <c r="A230" s="238">
        <v>5</v>
      </c>
      <c r="B230" s="251">
        <v>166</v>
      </c>
      <c r="C230" s="594" t="s">
        <v>293</v>
      </c>
      <c r="D230" s="537">
        <v>0</v>
      </c>
      <c r="E230" s="252">
        <v>0</v>
      </c>
      <c r="F230" s="252">
        <v>0</v>
      </c>
      <c r="G230" s="252">
        <v>2</v>
      </c>
      <c r="H230" s="252">
        <v>1</v>
      </c>
      <c r="I230" s="577">
        <f t="shared" si="22"/>
        <v>3</v>
      </c>
      <c r="J230" s="619"/>
      <c r="K230" s="345"/>
      <c r="L230" s="197"/>
      <c r="M230" s="489"/>
      <c r="N230" s="313"/>
      <c r="O230" s="259"/>
      <c r="P230" s="259">
        <f>I226+I227+I228+I229+I230+I231+I232+I233</f>
        <v>22</v>
      </c>
    </row>
    <row r="231" spans="1:18" s="260" customFormat="1" ht="22.05" customHeight="1" x14ac:dyDescent="0.25">
      <c r="A231" s="238">
        <v>6</v>
      </c>
      <c r="B231" s="251">
        <v>161</v>
      </c>
      <c r="C231" s="594" t="s">
        <v>291</v>
      </c>
      <c r="D231" s="537">
        <v>0</v>
      </c>
      <c r="E231" s="252">
        <v>0</v>
      </c>
      <c r="F231" s="252">
        <v>0</v>
      </c>
      <c r="G231" s="252">
        <v>0</v>
      </c>
      <c r="H231" s="252">
        <v>0</v>
      </c>
      <c r="I231" s="577">
        <f t="shared" si="22"/>
        <v>0</v>
      </c>
      <c r="J231" s="619"/>
      <c r="K231" s="345"/>
      <c r="L231" s="197"/>
      <c r="M231" s="489"/>
      <c r="N231" s="313"/>
      <c r="O231" s="259"/>
      <c r="P231" s="259"/>
    </row>
    <row r="232" spans="1:18" s="260" customFormat="1" ht="22.05" customHeight="1" thickBot="1" x14ac:dyDescent="0.3">
      <c r="A232" s="238">
        <v>7</v>
      </c>
      <c r="B232" s="251">
        <v>195</v>
      </c>
      <c r="C232" s="594" t="s">
        <v>372</v>
      </c>
      <c r="D232" s="537">
        <v>0</v>
      </c>
      <c r="E232" s="252">
        <v>0</v>
      </c>
      <c r="F232" s="252">
        <v>2</v>
      </c>
      <c r="G232" s="252">
        <v>3</v>
      </c>
      <c r="H232" s="252">
        <v>5</v>
      </c>
      <c r="I232" s="577">
        <f t="shared" si="22"/>
        <v>10</v>
      </c>
      <c r="J232" s="619"/>
      <c r="K232" s="345"/>
      <c r="L232" s="198"/>
      <c r="M232" s="490"/>
      <c r="N232" s="313"/>
      <c r="O232" s="259"/>
      <c r="P232" s="259"/>
      <c r="R232" s="259"/>
    </row>
    <row r="233" spans="1:18" s="227" customFormat="1" ht="22.05" customHeight="1" thickBot="1" x14ac:dyDescent="0.3">
      <c r="A233" s="272">
        <v>8</v>
      </c>
      <c r="B233" s="278">
        <v>163</v>
      </c>
      <c r="C233" s="595" t="s">
        <v>373</v>
      </c>
      <c r="D233" s="538">
        <v>0</v>
      </c>
      <c r="E233" s="255">
        <v>0</v>
      </c>
      <c r="F233" s="255">
        <v>0</v>
      </c>
      <c r="G233" s="255">
        <v>0</v>
      </c>
      <c r="H233" s="255">
        <v>3</v>
      </c>
      <c r="I233" s="583">
        <f t="shared" si="22"/>
        <v>3</v>
      </c>
      <c r="J233" s="642"/>
      <c r="K233" s="350"/>
      <c r="L233" s="218"/>
      <c r="M233" s="517"/>
      <c r="N233" s="322"/>
      <c r="O233" s="226"/>
      <c r="P233" s="226"/>
    </row>
    <row r="234" spans="1:18" s="227" customFormat="1" ht="22.05" customHeight="1" thickBot="1" x14ac:dyDescent="0.3">
      <c r="A234" s="355"/>
      <c r="B234" s="357" t="s">
        <v>104</v>
      </c>
      <c r="C234" s="498" t="s">
        <v>160</v>
      </c>
      <c r="D234" s="358"/>
      <c r="E234" s="358"/>
      <c r="F234" s="358"/>
      <c r="G234" s="358"/>
      <c r="H234" s="358"/>
      <c r="I234" s="270"/>
      <c r="J234" s="185"/>
      <c r="K234" s="269"/>
      <c r="L234" s="219"/>
      <c r="M234" s="518"/>
      <c r="N234" s="477"/>
      <c r="O234" s="226"/>
      <c r="P234" s="226"/>
    </row>
    <row r="235" spans="1:18" s="227" customFormat="1" ht="22.05" customHeight="1" x14ac:dyDescent="0.25">
      <c r="A235" s="271">
        <v>1</v>
      </c>
      <c r="B235" s="294">
        <v>463</v>
      </c>
      <c r="C235" s="641" t="s">
        <v>322</v>
      </c>
      <c r="D235" s="554">
        <v>0</v>
      </c>
      <c r="E235" s="209">
        <v>0</v>
      </c>
      <c r="F235" s="209">
        <v>0</v>
      </c>
      <c r="G235" s="209">
        <v>0</v>
      </c>
      <c r="H235" s="209">
        <v>0</v>
      </c>
      <c r="I235" s="576">
        <f t="shared" ref="I235:I242" si="23">D235+E235+F235+G235+H235</f>
        <v>0</v>
      </c>
      <c r="J235" s="618"/>
      <c r="K235" s="342">
        <f>SUM(I235:I242)</f>
        <v>16</v>
      </c>
      <c r="L235" s="643"/>
      <c r="M235" s="519"/>
      <c r="N235" s="324">
        <v>25</v>
      </c>
      <c r="O235" s="226"/>
      <c r="P235" s="242"/>
    </row>
    <row r="236" spans="1:18" s="227" customFormat="1" ht="22.05" customHeight="1" x14ac:dyDescent="0.25">
      <c r="A236" s="238">
        <v>2</v>
      </c>
      <c r="B236" s="251">
        <v>492</v>
      </c>
      <c r="C236" s="594" t="s">
        <v>323</v>
      </c>
      <c r="D236" s="546">
        <v>0</v>
      </c>
      <c r="E236" s="210">
        <v>0</v>
      </c>
      <c r="F236" s="210">
        <v>0</v>
      </c>
      <c r="G236" s="210">
        <v>0</v>
      </c>
      <c r="H236" s="210">
        <v>5</v>
      </c>
      <c r="I236" s="577">
        <f t="shared" si="23"/>
        <v>5</v>
      </c>
      <c r="J236" s="619"/>
      <c r="K236" s="345"/>
      <c r="L236" s="644"/>
      <c r="M236" s="520"/>
      <c r="N236" s="313"/>
      <c r="O236" s="226"/>
      <c r="P236" s="226"/>
    </row>
    <row r="237" spans="1:18" s="227" customFormat="1" ht="22.05" customHeight="1" x14ac:dyDescent="0.25">
      <c r="A237" s="238">
        <v>3</v>
      </c>
      <c r="B237" s="251">
        <v>122</v>
      </c>
      <c r="C237" s="594" t="s">
        <v>324</v>
      </c>
      <c r="D237" s="546">
        <v>0</v>
      </c>
      <c r="E237" s="210">
        <v>0</v>
      </c>
      <c r="F237" s="210">
        <v>0</v>
      </c>
      <c r="G237" s="210">
        <v>0</v>
      </c>
      <c r="H237" s="210">
        <v>0</v>
      </c>
      <c r="I237" s="577">
        <f t="shared" si="23"/>
        <v>0</v>
      </c>
      <c r="J237" s="619"/>
      <c r="K237" s="345"/>
      <c r="L237" s="644"/>
      <c r="M237" s="520"/>
      <c r="N237" s="313"/>
      <c r="O237" s="226"/>
      <c r="P237" s="226"/>
    </row>
    <row r="238" spans="1:18" s="227" customFormat="1" ht="22.05" customHeight="1" x14ac:dyDescent="0.25">
      <c r="A238" s="238">
        <v>4</v>
      </c>
      <c r="B238" s="251">
        <v>104</v>
      </c>
      <c r="C238" s="594" t="s">
        <v>325</v>
      </c>
      <c r="D238" s="546">
        <v>0</v>
      </c>
      <c r="E238" s="210">
        <v>0</v>
      </c>
      <c r="F238" s="210">
        <v>0</v>
      </c>
      <c r="G238" s="210">
        <v>0</v>
      </c>
      <c r="H238" s="210">
        <v>1</v>
      </c>
      <c r="I238" s="577">
        <f t="shared" si="23"/>
        <v>1</v>
      </c>
      <c r="J238" s="619"/>
      <c r="K238" s="345"/>
      <c r="L238" s="644"/>
      <c r="M238" s="520"/>
      <c r="N238" s="313"/>
      <c r="O238" s="226"/>
      <c r="P238" s="226">
        <f>I235+I236+I237+I238+I239+I240+I241+I242</f>
        <v>16</v>
      </c>
    </row>
    <row r="239" spans="1:18" s="227" customFormat="1" ht="22.05" customHeight="1" x14ac:dyDescent="0.25">
      <c r="A239" s="238">
        <v>5</v>
      </c>
      <c r="B239" s="251">
        <v>197</v>
      </c>
      <c r="C239" s="594" t="s">
        <v>326</v>
      </c>
      <c r="D239" s="546">
        <v>0</v>
      </c>
      <c r="E239" s="210">
        <v>0</v>
      </c>
      <c r="F239" s="210">
        <v>0</v>
      </c>
      <c r="G239" s="210">
        <v>0</v>
      </c>
      <c r="H239" s="210">
        <v>3</v>
      </c>
      <c r="I239" s="577">
        <f t="shared" si="23"/>
        <v>3</v>
      </c>
      <c r="J239" s="619"/>
      <c r="K239" s="345"/>
      <c r="L239" s="644"/>
      <c r="M239" s="520"/>
      <c r="N239" s="313"/>
      <c r="O239" s="226"/>
      <c r="P239" s="226"/>
    </row>
    <row r="240" spans="1:18" s="227" customFormat="1" ht="22.05" customHeight="1" x14ac:dyDescent="0.25">
      <c r="A240" s="238">
        <v>6</v>
      </c>
      <c r="B240" s="251">
        <v>88</v>
      </c>
      <c r="C240" s="594" t="s">
        <v>327</v>
      </c>
      <c r="D240" s="546">
        <v>0</v>
      </c>
      <c r="E240" s="210">
        <v>0</v>
      </c>
      <c r="F240" s="210">
        <v>0</v>
      </c>
      <c r="G240" s="210">
        <v>0</v>
      </c>
      <c r="H240" s="210">
        <v>0</v>
      </c>
      <c r="I240" s="577">
        <f t="shared" si="23"/>
        <v>0</v>
      </c>
      <c r="J240" s="619"/>
      <c r="K240" s="345"/>
      <c r="L240" s="644"/>
      <c r="M240" s="520"/>
      <c r="N240" s="313"/>
      <c r="O240" s="226"/>
      <c r="P240" s="226"/>
    </row>
    <row r="241" spans="1:16" s="227" customFormat="1" ht="22.05" customHeight="1" thickBot="1" x14ac:dyDescent="0.3">
      <c r="A241" s="238">
        <v>7</v>
      </c>
      <c r="B241" s="251">
        <v>48</v>
      </c>
      <c r="C241" s="594" t="s">
        <v>328</v>
      </c>
      <c r="D241" s="546">
        <v>0</v>
      </c>
      <c r="E241" s="210">
        <v>0</v>
      </c>
      <c r="F241" s="210">
        <v>0</v>
      </c>
      <c r="G241" s="210">
        <v>2</v>
      </c>
      <c r="H241" s="210">
        <v>3</v>
      </c>
      <c r="I241" s="577">
        <f t="shared" si="23"/>
        <v>5</v>
      </c>
      <c r="J241" s="619"/>
      <c r="K241" s="345"/>
      <c r="L241" s="645"/>
      <c r="M241" s="521"/>
      <c r="N241" s="313"/>
      <c r="O241" s="226"/>
      <c r="P241" s="226"/>
    </row>
    <row r="242" spans="1:16" s="227" customFormat="1" ht="22.05" customHeight="1" thickBot="1" x14ac:dyDescent="0.3">
      <c r="A242" s="245">
        <v>8</v>
      </c>
      <c r="B242" s="254">
        <v>4</v>
      </c>
      <c r="C242" s="628" t="s">
        <v>329</v>
      </c>
      <c r="D242" s="557">
        <v>0</v>
      </c>
      <c r="E242" s="211">
        <v>0</v>
      </c>
      <c r="F242" s="211">
        <v>0</v>
      </c>
      <c r="G242" s="211">
        <v>0</v>
      </c>
      <c r="H242" s="211">
        <v>2</v>
      </c>
      <c r="I242" s="583">
        <f t="shared" si="23"/>
        <v>2</v>
      </c>
      <c r="J242" s="620"/>
      <c r="K242" s="350"/>
      <c r="L242" s="177"/>
      <c r="M242" s="493"/>
      <c r="N242" s="322"/>
      <c r="O242" s="226"/>
      <c r="P242" s="226"/>
    </row>
    <row r="243" spans="1:16" s="227" customFormat="1" ht="22.05" customHeight="1" thickBot="1" x14ac:dyDescent="0.3">
      <c r="A243" s="359"/>
      <c r="B243" s="221" t="s">
        <v>105</v>
      </c>
      <c r="C243" s="522" t="s">
        <v>414</v>
      </c>
      <c r="D243" s="220"/>
      <c r="E243" s="220"/>
      <c r="F243" s="220"/>
      <c r="G243" s="220"/>
      <c r="H243" s="220"/>
      <c r="I243" s="220"/>
      <c r="J243" s="177"/>
      <c r="K243" s="232"/>
      <c r="L243" s="179"/>
      <c r="M243" s="488">
        <v>5.3009259259259251E-3</v>
      </c>
      <c r="N243" s="475"/>
      <c r="O243" s="226"/>
      <c r="P243" s="226"/>
    </row>
    <row r="244" spans="1:16" s="227" customFormat="1" ht="22.05" customHeight="1" x14ac:dyDescent="0.25">
      <c r="A244" s="234">
        <v>1</v>
      </c>
      <c r="B244" s="249">
        <v>190</v>
      </c>
      <c r="C244" s="579" t="s">
        <v>153</v>
      </c>
      <c r="D244" s="544">
        <v>0</v>
      </c>
      <c r="E244" s="360">
        <v>0</v>
      </c>
      <c r="F244" s="360">
        <v>0</v>
      </c>
      <c r="G244" s="360">
        <v>0</v>
      </c>
      <c r="H244" s="360">
        <v>0</v>
      </c>
      <c r="I244" s="576">
        <f t="shared" ref="I244:I251" si="24">D244+E244+F244+G244+H244</f>
        <v>0</v>
      </c>
      <c r="J244" s="600"/>
      <c r="K244" s="524">
        <f>SUM(I247,I245,I251,I250,I249,I248,I244)</f>
        <v>15</v>
      </c>
      <c r="L244" s="197"/>
      <c r="M244" s="489"/>
      <c r="N244" s="313">
        <v>26</v>
      </c>
      <c r="O244" s="226"/>
      <c r="P244" s="242"/>
    </row>
    <row r="245" spans="1:16" s="227" customFormat="1" ht="22.05" customHeight="1" x14ac:dyDescent="0.25">
      <c r="A245" s="238">
        <v>2</v>
      </c>
      <c r="B245" s="251">
        <v>102</v>
      </c>
      <c r="C245" s="580" t="s">
        <v>154</v>
      </c>
      <c r="D245" s="546">
        <v>0</v>
      </c>
      <c r="E245" s="207">
        <v>0</v>
      </c>
      <c r="F245" s="207">
        <v>0</v>
      </c>
      <c r="G245" s="207">
        <v>1</v>
      </c>
      <c r="H245" s="207">
        <v>2</v>
      </c>
      <c r="I245" s="577">
        <f t="shared" si="24"/>
        <v>3</v>
      </c>
      <c r="J245" s="574"/>
      <c r="K245" s="525"/>
      <c r="L245" s="197"/>
      <c r="M245" s="489"/>
      <c r="N245" s="313"/>
      <c r="O245" s="226"/>
      <c r="P245" s="226"/>
    </row>
    <row r="246" spans="1:16" s="227" customFormat="1" ht="22.05" customHeight="1" x14ac:dyDescent="0.25">
      <c r="A246" s="238">
        <v>3</v>
      </c>
      <c r="B246" s="251">
        <v>175</v>
      </c>
      <c r="C246" s="580" t="s">
        <v>155</v>
      </c>
      <c r="D246" s="546">
        <v>0</v>
      </c>
      <c r="E246" s="207">
        <v>0</v>
      </c>
      <c r="F246" s="207">
        <v>0</v>
      </c>
      <c r="G246" s="207">
        <v>0</v>
      </c>
      <c r="H246" s="207">
        <v>0</v>
      </c>
      <c r="I246" s="621">
        <f t="shared" si="24"/>
        <v>0</v>
      </c>
      <c r="J246" s="574"/>
      <c r="K246" s="525"/>
      <c r="L246" s="197"/>
      <c r="M246" s="489"/>
      <c r="N246" s="313"/>
      <c r="O246" s="226"/>
      <c r="P246" s="226"/>
    </row>
    <row r="247" spans="1:16" s="227" customFormat="1" ht="22.05" customHeight="1" x14ac:dyDescent="0.25">
      <c r="A247" s="238">
        <v>4</v>
      </c>
      <c r="B247" s="259">
        <v>103</v>
      </c>
      <c r="C247" s="580" t="s">
        <v>156</v>
      </c>
      <c r="D247" s="537">
        <v>0</v>
      </c>
      <c r="E247" s="263">
        <v>0</v>
      </c>
      <c r="F247" s="263">
        <v>0</v>
      </c>
      <c r="G247" s="263">
        <v>4</v>
      </c>
      <c r="H247" s="263">
        <v>4</v>
      </c>
      <c r="I247" s="577">
        <f t="shared" si="24"/>
        <v>8</v>
      </c>
      <c r="J247" s="574"/>
      <c r="K247" s="525"/>
      <c r="L247" s="197"/>
      <c r="M247" s="489"/>
      <c r="N247" s="313"/>
      <c r="O247" s="226"/>
      <c r="P247" s="226"/>
    </row>
    <row r="248" spans="1:16" s="227" customFormat="1" ht="22.05" customHeight="1" x14ac:dyDescent="0.25">
      <c r="A248" s="238">
        <v>5</v>
      </c>
      <c r="B248" s="251">
        <v>191</v>
      </c>
      <c r="C248" s="580" t="s">
        <v>157</v>
      </c>
      <c r="D248" s="546">
        <v>0</v>
      </c>
      <c r="E248" s="207">
        <v>0</v>
      </c>
      <c r="F248" s="207">
        <v>0</v>
      </c>
      <c r="G248" s="207">
        <v>0</v>
      </c>
      <c r="H248" s="207">
        <v>0</v>
      </c>
      <c r="I248" s="577">
        <f t="shared" si="24"/>
        <v>0</v>
      </c>
      <c r="J248" s="574"/>
      <c r="K248" s="525"/>
      <c r="L248" s="197"/>
      <c r="M248" s="489"/>
      <c r="N248" s="313"/>
      <c r="O248" s="226"/>
      <c r="P248" s="226">
        <f>I244+I245+I246+I247+I248+I249+I250+I251</f>
        <v>15</v>
      </c>
    </row>
    <row r="249" spans="1:16" s="227" customFormat="1" ht="22.05" customHeight="1" x14ac:dyDescent="0.25">
      <c r="A249" s="238">
        <v>6</v>
      </c>
      <c r="B249" s="251">
        <v>123</v>
      </c>
      <c r="C249" s="580" t="s">
        <v>158</v>
      </c>
      <c r="D249" s="546">
        <v>0</v>
      </c>
      <c r="E249" s="207">
        <v>0</v>
      </c>
      <c r="F249" s="207">
        <v>0</v>
      </c>
      <c r="G249" s="207">
        <v>0</v>
      </c>
      <c r="H249" s="207">
        <v>0</v>
      </c>
      <c r="I249" s="577">
        <f t="shared" si="24"/>
        <v>0</v>
      </c>
      <c r="J249" s="574"/>
      <c r="K249" s="525"/>
      <c r="L249" s="197"/>
      <c r="M249" s="489"/>
      <c r="N249" s="313"/>
      <c r="O249" s="226"/>
      <c r="P249" s="226"/>
    </row>
    <row r="250" spans="1:16" s="227" customFormat="1" ht="22.05" customHeight="1" thickBot="1" x14ac:dyDescent="0.3">
      <c r="A250" s="238">
        <v>7</v>
      </c>
      <c r="B250" s="278">
        <v>75</v>
      </c>
      <c r="C250" s="580" t="s">
        <v>159</v>
      </c>
      <c r="D250" s="546">
        <v>0</v>
      </c>
      <c r="E250" s="207">
        <v>0</v>
      </c>
      <c r="F250" s="207">
        <v>0</v>
      </c>
      <c r="G250" s="207">
        <v>0</v>
      </c>
      <c r="H250" s="207">
        <v>0</v>
      </c>
      <c r="I250" s="621">
        <f t="shared" si="24"/>
        <v>0</v>
      </c>
      <c r="J250" s="574"/>
      <c r="K250" s="525"/>
      <c r="L250" s="198"/>
      <c r="M250" s="490"/>
      <c r="N250" s="313"/>
      <c r="O250" s="226"/>
      <c r="P250" s="226"/>
    </row>
    <row r="251" spans="1:16" s="227" customFormat="1" ht="22.05" customHeight="1" thickBot="1" x14ac:dyDescent="0.3">
      <c r="A251" s="245">
        <v>8</v>
      </c>
      <c r="B251" s="254">
        <v>144</v>
      </c>
      <c r="C251" s="581" t="s">
        <v>371</v>
      </c>
      <c r="D251" s="557">
        <v>0</v>
      </c>
      <c r="E251" s="208">
        <v>0</v>
      </c>
      <c r="F251" s="208">
        <v>0</v>
      </c>
      <c r="G251" s="208">
        <v>1</v>
      </c>
      <c r="H251" s="208">
        <v>3</v>
      </c>
      <c r="I251" s="583">
        <f t="shared" si="24"/>
        <v>4</v>
      </c>
      <c r="J251" s="601"/>
      <c r="K251" s="526"/>
      <c r="L251" s="177"/>
      <c r="M251" s="493"/>
      <c r="N251" s="322"/>
      <c r="O251" s="226"/>
      <c r="P251" s="226"/>
    </row>
    <row r="252" spans="1:16" s="227" customFormat="1" ht="22.05" customHeight="1" thickBot="1" x14ac:dyDescent="0.3">
      <c r="A252" s="359"/>
      <c r="B252" s="336" t="s">
        <v>106</v>
      </c>
      <c r="C252" s="502" t="s">
        <v>222</v>
      </c>
      <c r="D252" s="194"/>
      <c r="E252" s="194"/>
      <c r="F252" s="194"/>
      <c r="G252" s="194"/>
      <c r="H252" s="194"/>
      <c r="I252" s="195"/>
      <c r="J252" s="177"/>
      <c r="K252" s="232"/>
      <c r="L252" s="179"/>
      <c r="M252" s="488">
        <v>5.3009259259259251E-3</v>
      </c>
      <c r="N252" s="475"/>
      <c r="O252" s="226"/>
      <c r="P252" s="226"/>
    </row>
    <row r="253" spans="1:16" s="227" customFormat="1" ht="22.05" customHeight="1" x14ac:dyDescent="0.25">
      <c r="A253" s="234">
        <v>1</v>
      </c>
      <c r="B253" s="249">
        <v>45</v>
      </c>
      <c r="C253" s="551" t="s">
        <v>223</v>
      </c>
      <c r="D253" s="554">
        <v>0</v>
      </c>
      <c r="E253" s="209">
        <v>0</v>
      </c>
      <c r="F253" s="209">
        <v>0</v>
      </c>
      <c r="G253" s="209">
        <v>2</v>
      </c>
      <c r="H253" s="209">
        <v>4</v>
      </c>
      <c r="I253" s="598">
        <f t="shared" ref="I253:I260" si="25">D253+E253+F253+G253+H253</f>
        <v>6</v>
      </c>
      <c r="J253" s="630"/>
      <c r="K253" s="342">
        <f>SUM(I253:I260)</f>
        <v>11</v>
      </c>
      <c r="L253" s="197"/>
      <c r="M253" s="489"/>
      <c r="N253" s="313">
        <v>27</v>
      </c>
      <c r="O253" s="226"/>
      <c r="P253" s="226"/>
    </row>
    <row r="254" spans="1:16" s="227" customFormat="1" ht="22.05" customHeight="1" x14ac:dyDescent="0.25">
      <c r="A254" s="238">
        <v>2</v>
      </c>
      <c r="B254" s="251">
        <v>160</v>
      </c>
      <c r="C254" s="552" t="s">
        <v>224</v>
      </c>
      <c r="D254" s="546">
        <v>0</v>
      </c>
      <c r="E254" s="210">
        <v>0</v>
      </c>
      <c r="F254" s="210">
        <v>0</v>
      </c>
      <c r="G254" s="210">
        <v>0</v>
      </c>
      <c r="H254" s="210">
        <v>5</v>
      </c>
      <c r="I254" s="577">
        <f t="shared" si="25"/>
        <v>5</v>
      </c>
      <c r="J254" s="619"/>
      <c r="K254" s="345"/>
      <c r="L254" s="197"/>
      <c r="M254" s="489"/>
      <c r="N254" s="313"/>
      <c r="O254" s="226"/>
      <c r="P254" s="226"/>
    </row>
    <row r="255" spans="1:16" s="227" customFormat="1" ht="22.05" customHeight="1" x14ac:dyDescent="0.25">
      <c r="A255" s="238">
        <v>3</v>
      </c>
      <c r="B255" s="251">
        <v>164</v>
      </c>
      <c r="C255" s="552" t="s">
        <v>225</v>
      </c>
      <c r="D255" s="546">
        <v>0</v>
      </c>
      <c r="E255" s="210">
        <v>0</v>
      </c>
      <c r="F255" s="210">
        <v>0</v>
      </c>
      <c r="G255" s="210">
        <v>0</v>
      </c>
      <c r="H255" s="210">
        <v>0</v>
      </c>
      <c r="I255" s="577">
        <f t="shared" si="25"/>
        <v>0</v>
      </c>
      <c r="J255" s="619"/>
      <c r="K255" s="345"/>
      <c r="L255" s="197"/>
      <c r="M255" s="489"/>
      <c r="N255" s="313"/>
      <c r="O255" s="226"/>
      <c r="P255" s="242"/>
    </row>
    <row r="256" spans="1:16" s="227" customFormat="1" ht="22.05" customHeight="1" x14ac:dyDescent="0.25">
      <c r="A256" s="238">
        <v>4</v>
      </c>
      <c r="B256" s="251">
        <v>167</v>
      </c>
      <c r="C256" s="594" t="s">
        <v>226</v>
      </c>
      <c r="D256" s="546">
        <v>0</v>
      </c>
      <c r="E256" s="210">
        <v>0</v>
      </c>
      <c r="F256" s="210">
        <v>0</v>
      </c>
      <c r="G256" s="210">
        <v>0</v>
      </c>
      <c r="H256" s="210">
        <v>0</v>
      </c>
      <c r="I256" s="577">
        <f t="shared" si="25"/>
        <v>0</v>
      </c>
      <c r="J256" s="619"/>
      <c r="K256" s="345"/>
      <c r="L256" s="197"/>
      <c r="M256" s="489"/>
      <c r="N256" s="313"/>
      <c r="O256" s="226"/>
      <c r="P256" s="226">
        <f>I253+I254+I255+I256+I257+I258+I259+I260</f>
        <v>11</v>
      </c>
    </row>
    <row r="257" spans="1:16" s="227" customFormat="1" ht="22.05" customHeight="1" x14ac:dyDescent="0.25">
      <c r="A257" s="238">
        <v>5</v>
      </c>
      <c r="B257" s="251">
        <v>89</v>
      </c>
      <c r="C257" s="552" t="s">
        <v>227</v>
      </c>
      <c r="D257" s="546">
        <v>0</v>
      </c>
      <c r="E257" s="210">
        <v>0</v>
      </c>
      <c r="F257" s="210">
        <v>0</v>
      </c>
      <c r="G257" s="210">
        <v>0</v>
      </c>
      <c r="H257" s="210">
        <v>0</v>
      </c>
      <c r="I257" s="577">
        <f t="shared" si="25"/>
        <v>0</v>
      </c>
      <c r="J257" s="619"/>
      <c r="K257" s="345"/>
      <c r="L257" s="197"/>
      <c r="M257" s="489"/>
      <c r="N257" s="313"/>
      <c r="O257" s="226"/>
      <c r="P257" s="226"/>
    </row>
    <row r="258" spans="1:16" s="227" customFormat="1" ht="22.05" customHeight="1" x14ac:dyDescent="0.25">
      <c r="A258" s="238">
        <v>6</v>
      </c>
      <c r="B258" s="251">
        <v>79</v>
      </c>
      <c r="C258" s="552" t="s">
        <v>228</v>
      </c>
      <c r="D258" s="546">
        <v>0</v>
      </c>
      <c r="E258" s="210">
        <v>0</v>
      </c>
      <c r="F258" s="210">
        <v>0</v>
      </c>
      <c r="G258" s="210">
        <v>0</v>
      </c>
      <c r="H258" s="210">
        <v>0</v>
      </c>
      <c r="I258" s="577">
        <f t="shared" si="25"/>
        <v>0</v>
      </c>
      <c r="J258" s="619"/>
      <c r="K258" s="345"/>
      <c r="L258" s="197"/>
      <c r="M258" s="489"/>
      <c r="N258" s="313"/>
      <c r="O258" s="226"/>
      <c r="P258" s="226"/>
    </row>
    <row r="259" spans="1:16" s="227" customFormat="1" ht="22.05" customHeight="1" thickBot="1" x14ac:dyDescent="0.3">
      <c r="A259" s="238">
        <v>7</v>
      </c>
      <c r="B259" s="251">
        <v>80</v>
      </c>
      <c r="C259" s="552" t="s">
        <v>229</v>
      </c>
      <c r="D259" s="546">
        <v>0</v>
      </c>
      <c r="E259" s="210">
        <v>0</v>
      </c>
      <c r="F259" s="210">
        <v>0</v>
      </c>
      <c r="G259" s="210">
        <v>0</v>
      </c>
      <c r="H259" s="210">
        <v>0</v>
      </c>
      <c r="I259" s="577">
        <f t="shared" si="25"/>
        <v>0</v>
      </c>
      <c r="J259" s="619"/>
      <c r="K259" s="345"/>
      <c r="L259" s="198"/>
      <c r="M259" s="490"/>
      <c r="N259" s="313"/>
      <c r="O259" s="226"/>
      <c r="P259" s="226"/>
    </row>
    <row r="260" spans="1:16" s="227" customFormat="1" ht="22.05" customHeight="1" thickBot="1" x14ac:dyDescent="0.3">
      <c r="A260" s="245">
        <v>8</v>
      </c>
      <c r="B260" s="254">
        <v>90</v>
      </c>
      <c r="C260" s="646" t="s">
        <v>364</v>
      </c>
      <c r="D260" s="557">
        <v>0</v>
      </c>
      <c r="E260" s="211">
        <v>0</v>
      </c>
      <c r="F260" s="211">
        <v>0</v>
      </c>
      <c r="G260" s="211">
        <v>0</v>
      </c>
      <c r="H260" s="211">
        <v>0</v>
      </c>
      <c r="I260" s="603">
        <f t="shared" si="25"/>
        <v>0</v>
      </c>
      <c r="J260" s="620"/>
      <c r="K260" s="350"/>
      <c r="L260" s="177"/>
      <c r="M260" s="493"/>
      <c r="N260" s="322"/>
      <c r="O260" s="226"/>
      <c r="P260" s="226"/>
    </row>
    <row r="261" spans="1:16" s="227" customFormat="1" ht="22.05" customHeight="1" thickBot="1" x14ac:dyDescent="0.3">
      <c r="A261" s="359"/>
      <c r="B261" s="221" t="s">
        <v>107</v>
      </c>
      <c r="C261" s="505" t="s">
        <v>344</v>
      </c>
      <c r="D261" s="232"/>
      <c r="E261" s="232"/>
      <c r="F261" s="232"/>
      <c r="G261" s="232"/>
      <c r="H261" s="232"/>
      <c r="I261" s="306"/>
      <c r="J261" s="183"/>
      <c r="K261" s="306"/>
      <c r="L261" s="203"/>
      <c r="M261" s="512"/>
      <c r="N261" s="467"/>
      <c r="O261" s="226"/>
      <c r="P261" s="226"/>
    </row>
    <row r="262" spans="1:16" s="227" customFormat="1" ht="22.05" customHeight="1" x14ac:dyDescent="0.25">
      <c r="A262" s="234">
        <v>1</v>
      </c>
      <c r="B262" s="249">
        <v>434</v>
      </c>
      <c r="C262" s="579" t="s">
        <v>207</v>
      </c>
      <c r="D262" s="535">
        <v>0</v>
      </c>
      <c r="E262" s="250">
        <v>0</v>
      </c>
      <c r="F262" s="250">
        <v>0</v>
      </c>
      <c r="G262" s="250">
        <v>0</v>
      </c>
      <c r="H262" s="250">
        <v>0</v>
      </c>
      <c r="I262" s="598">
        <v>0</v>
      </c>
      <c r="J262" s="647"/>
      <c r="K262" s="524">
        <f>SUM(I262:I269)</f>
        <v>0</v>
      </c>
      <c r="L262" s="196"/>
      <c r="M262" s="488"/>
      <c r="N262" s="324">
        <v>28</v>
      </c>
      <c r="O262" s="226"/>
      <c r="P262" s="226"/>
    </row>
    <row r="263" spans="1:16" s="227" customFormat="1" ht="22.05" customHeight="1" x14ac:dyDescent="0.25">
      <c r="A263" s="238">
        <v>2</v>
      </c>
      <c r="B263" s="251">
        <v>114</v>
      </c>
      <c r="C263" s="580" t="s">
        <v>208</v>
      </c>
      <c r="D263" s="537">
        <v>0</v>
      </c>
      <c r="E263" s="252">
        <v>0</v>
      </c>
      <c r="F263" s="252">
        <v>0</v>
      </c>
      <c r="G263" s="252">
        <v>0</v>
      </c>
      <c r="H263" s="252">
        <v>0</v>
      </c>
      <c r="I263" s="577">
        <v>0</v>
      </c>
      <c r="J263" s="327"/>
      <c r="K263" s="525"/>
      <c r="L263" s="197"/>
      <c r="M263" s="489"/>
      <c r="N263" s="313"/>
      <c r="O263" s="226"/>
      <c r="P263" s="226"/>
    </row>
    <row r="264" spans="1:16" s="227" customFormat="1" ht="22.05" customHeight="1" x14ac:dyDescent="0.25">
      <c r="A264" s="238">
        <v>3</v>
      </c>
      <c r="B264" s="251">
        <v>127</v>
      </c>
      <c r="C264" s="580" t="s">
        <v>209</v>
      </c>
      <c r="D264" s="537">
        <v>0</v>
      </c>
      <c r="E264" s="252">
        <v>0</v>
      </c>
      <c r="F264" s="252">
        <v>0</v>
      </c>
      <c r="G264" s="252">
        <v>0</v>
      </c>
      <c r="H264" s="252">
        <v>0</v>
      </c>
      <c r="I264" s="577">
        <f t="shared" ref="I264:I269" si="26">D264+E264+F264+G264+H264</f>
        <v>0</v>
      </c>
      <c r="J264" s="327"/>
      <c r="K264" s="525"/>
      <c r="L264" s="197"/>
      <c r="M264" s="489"/>
      <c r="N264" s="313"/>
      <c r="O264" s="226"/>
      <c r="P264" s="226"/>
    </row>
    <row r="265" spans="1:16" s="227" customFormat="1" ht="22.05" customHeight="1" x14ac:dyDescent="0.25">
      <c r="A265" s="238">
        <v>4</v>
      </c>
      <c r="B265" s="251">
        <v>159</v>
      </c>
      <c r="C265" s="580" t="s">
        <v>409</v>
      </c>
      <c r="D265" s="537">
        <v>0</v>
      </c>
      <c r="E265" s="252">
        <v>0</v>
      </c>
      <c r="F265" s="252">
        <v>0</v>
      </c>
      <c r="G265" s="252">
        <v>0</v>
      </c>
      <c r="H265" s="252">
        <v>0</v>
      </c>
      <c r="I265" s="621">
        <f t="shared" si="26"/>
        <v>0</v>
      </c>
      <c r="J265" s="327"/>
      <c r="K265" s="525"/>
      <c r="L265" s="197"/>
      <c r="M265" s="489"/>
      <c r="N265" s="313"/>
      <c r="O265" s="226"/>
      <c r="P265" s="226">
        <f>I262+I263+I264+I265+I266+I267+I268+I269</f>
        <v>0</v>
      </c>
    </row>
    <row r="266" spans="1:16" s="227" customFormat="1" ht="22.05" customHeight="1" x14ac:dyDescent="0.25">
      <c r="A266" s="238">
        <v>5</v>
      </c>
      <c r="B266" s="251">
        <v>131</v>
      </c>
      <c r="C266" s="580" t="s">
        <v>210</v>
      </c>
      <c r="D266" s="537">
        <v>0</v>
      </c>
      <c r="E266" s="252">
        <v>0</v>
      </c>
      <c r="F266" s="252">
        <v>0</v>
      </c>
      <c r="G266" s="252">
        <v>0</v>
      </c>
      <c r="H266" s="252">
        <v>0</v>
      </c>
      <c r="I266" s="577">
        <f t="shared" si="26"/>
        <v>0</v>
      </c>
      <c r="J266" s="327"/>
      <c r="K266" s="525"/>
      <c r="L266" s="197"/>
      <c r="M266" s="489"/>
      <c r="N266" s="313"/>
      <c r="O266" s="226"/>
      <c r="P266" s="226"/>
    </row>
    <row r="267" spans="1:16" s="227" customFormat="1" ht="22.05" customHeight="1" x14ac:dyDescent="0.25">
      <c r="A267" s="238">
        <v>6</v>
      </c>
      <c r="B267" s="251">
        <v>137</v>
      </c>
      <c r="C267" s="580" t="s">
        <v>211</v>
      </c>
      <c r="D267" s="537">
        <v>0</v>
      </c>
      <c r="E267" s="252">
        <v>0</v>
      </c>
      <c r="F267" s="252">
        <v>0</v>
      </c>
      <c r="G267" s="252">
        <v>0</v>
      </c>
      <c r="H267" s="252">
        <v>0</v>
      </c>
      <c r="I267" s="577">
        <f t="shared" si="26"/>
        <v>0</v>
      </c>
      <c r="J267" s="327"/>
      <c r="K267" s="525"/>
      <c r="L267" s="197"/>
      <c r="M267" s="489"/>
      <c r="N267" s="313"/>
      <c r="O267" s="226"/>
      <c r="P267" s="226"/>
    </row>
    <row r="268" spans="1:16" s="227" customFormat="1" ht="22.05" customHeight="1" thickBot="1" x14ac:dyDescent="0.3">
      <c r="A268" s="238">
        <v>7</v>
      </c>
      <c r="B268" s="278">
        <v>178</v>
      </c>
      <c r="C268" s="580" t="s">
        <v>212</v>
      </c>
      <c r="D268" s="537">
        <v>0</v>
      </c>
      <c r="E268" s="252">
        <v>0</v>
      </c>
      <c r="F268" s="252">
        <v>0</v>
      </c>
      <c r="G268" s="252">
        <v>0</v>
      </c>
      <c r="H268" s="252">
        <v>0</v>
      </c>
      <c r="I268" s="577">
        <f t="shared" si="26"/>
        <v>0</v>
      </c>
      <c r="J268" s="327"/>
      <c r="K268" s="525"/>
      <c r="L268" s="198"/>
      <c r="M268" s="490"/>
      <c r="N268" s="313"/>
      <c r="O268" s="226"/>
      <c r="P268" s="226"/>
    </row>
    <row r="269" spans="1:16" s="227" customFormat="1" ht="22.05" customHeight="1" thickBot="1" x14ac:dyDescent="0.3">
      <c r="A269" s="245">
        <v>8</v>
      </c>
      <c r="B269" s="254">
        <v>452</v>
      </c>
      <c r="C269" s="581" t="s">
        <v>213</v>
      </c>
      <c r="D269" s="538">
        <v>0</v>
      </c>
      <c r="E269" s="255">
        <v>0</v>
      </c>
      <c r="F269" s="255">
        <v>0</v>
      </c>
      <c r="G269" s="255">
        <v>0</v>
      </c>
      <c r="H269" s="255">
        <v>0</v>
      </c>
      <c r="I269" s="583">
        <f t="shared" si="26"/>
        <v>0</v>
      </c>
      <c r="J269" s="648"/>
      <c r="K269" s="526"/>
      <c r="L269" s="331"/>
      <c r="M269" s="510"/>
      <c r="N269" s="322"/>
      <c r="O269" s="226"/>
      <c r="P269" s="226"/>
    </row>
    <row r="270" spans="1:16" s="260" customFormat="1" ht="22.05" customHeight="1" thickBot="1" x14ac:dyDescent="0.35">
      <c r="A270" s="231"/>
      <c r="B270" s="221" t="s">
        <v>112</v>
      </c>
      <c r="C270" s="491" t="s">
        <v>172</v>
      </c>
      <c r="D270" s="232"/>
      <c r="E270" s="232"/>
      <c r="F270" s="232"/>
      <c r="G270" s="232"/>
      <c r="H270" s="232"/>
      <c r="I270" s="256"/>
      <c r="J270" s="177"/>
      <c r="K270" s="232"/>
      <c r="L270" s="177"/>
      <c r="M270" s="479"/>
      <c r="N270" s="467"/>
      <c r="O270" s="259"/>
      <c r="P270" s="259"/>
    </row>
    <row r="271" spans="1:16" s="260" customFormat="1" ht="22.05" customHeight="1" x14ac:dyDescent="0.25">
      <c r="A271" s="234">
        <v>1</v>
      </c>
      <c r="B271" s="249">
        <v>261</v>
      </c>
      <c r="C271" s="593" t="s">
        <v>173</v>
      </c>
      <c r="D271" s="554">
        <v>0</v>
      </c>
      <c r="E271" s="206">
        <v>5</v>
      </c>
      <c r="F271" s="206">
        <v>5</v>
      </c>
      <c r="G271" s="206">
        <v>6</v>
      </c>
      <c r="H271" s="206">
        <v>6</v>
      </c>
      <c r="I271" s="598">
        <f t="shared" ref="I271:I287" si="27">D271+E271+F271+G271+H271</f>
        <v>22</v>
      </c>
      <c r="J271" s="630"/>
      <c r="K271" s="342">
        <f>SUM(I271:I277)</f>
        <v>161</v>
      </c>
      <c r="L271" s="196"/>
      <c r="M271" s="488">
        <v>6.9328703703703696E-3</v>
      </c>
      <c r="N271" s="324" t="s">
        <v>422</v>
      </c>
      <c r="O271" s="259"/>
      <c r="P271" s="259"/>
    </row>
    <row r="272" spans="1:16" s="260" customFormat="1" ht="22.05" customHeight="1" x14ac:dyDescent="0.25">
      <c r="A272" s="238">
        <v>2</v>
      </c>
      <c r="B272" s="251">
        <v>262</v>
      </c>
      <c r="C272" s="594" t="s">
        <v>174</v>
      </c>
      <c r="D272" s="589">
        <v>0</v>
      </c>
      <c r="E272" s="190">
        <v>0</v>
      </c>
      <c r="F272" s="190">
        <v>4</v>
      </c>
      <c r="G272" s="190">
        <v>8</v>
      </c>
      <c r="H272" s="190">
        <v>10</v>
      </c>
      <c r="I272" s="577">
        <f t="shared" si="27"/>
        <v>22</v>
      </c>
      <c r="J272" s="619"/>
      <c r="K272" s="345"/>
      <c r="L272" s="197"/>
      <c r="M272" s="489"/>
      <c r="N272" s="313"/>
      <c r="O272" s="259"/>
      <c r="P272" s="218"/>
    </row>
    <row r="273" spans="1:16" s="260" customFormat="1" ht="22.05" customHeight="1" x14ac:dyDescent="0.25">
      <c r="A273" s="238">
        <v>3</v>
      </c>
      <c r="B273" s="251">
        <v>272</v>
      </c>
      <c r="C273" s="594" t="s">
        <v>175</v>
      </c>
      <c r="D273" s="589">
        <v>1</v>
      </c>
      <c r="E273" s="190">
        <v>1</v>
      </c>
      <c r="F273" s="190">
        <v>4</v>
      </c>
      <c r="G273" s="190">
        <v>6</v>
      </c>
      <c r="H273" s="190">
        <v>8</v>
      </c>
      <c r="I273" s="577">
        <f t="shared" si="27"/>
        <v>20</v>
      </c>
      <c r="J273" s="619"/>
      <c r="K273" s="345"/>
      <c r="L273" s="197"/>
      <c r="M273" s="489"/>
      <c r="N273" s="313"/>
      <c r="O273" s="259"/>
      <c r="P273" s="259"/>
    </row>
    <row r="274" spans="1:16" s="260" customFormat="1" ht="22.05" customHeight="1" x14ac:dyDescent="0.25">
      <c r="A274" s="238">
        <v>4</v>
      </c>
      <c r="B274" s="251">
        <v>288</v>
      </c>
      <c r="C274" s="594" t="s">
        <v>176</v>
      </c>
      <c r="D274" s="589">
        <v>0</v>
      </c>
      <c r="E274" s="190">
        <v>4</v>
      </c>
      <c r="F274" s="190">
        <v>8</v>
      </c>
      <c r="G274" s="190">
        <v>8</v>
      </c>
      <c r="H274" s="190">
        <v>10</v>
      </c>
      <c r="I274" s="577">
        <f t="shared" si="27"/>
        <v>30</v>
      </c>
      <c r="J274" s="619"/>
      <c r="K274" s="345"/>
      <c r="L274" s="197"/>
      <c r="M274" s="489"/>
      <c r="N274" s="313"/>
      <c r="O274" s="259"/>
      <c r="P274" s="259">
        <f>I271+I272+I273+I274+I275+I276+I277</f>
        <v>161</v>
      </c>
    </row>
    <row r="275" spans="1:16" s="260" customFormat="1" ht="22.05" customHeight="1" x14ac:dyDescent="0.25">
      <c r="A275" s="238">
        <v>5</v>
      </c>
      <c r="B275" s="251">
        <v>209</v>
      </c>
      <c r="C275" s="594" t="s">
        <v>177</v>
      </c>
      <c r="D275" s="546">
        <v>0</v>
      </c>
      <c r="E275" s="207">
        <v>0</v>
      </c>
      <c r="F275" s="207">
        <v>1</v>
      </c>
      <c r="G275" s="207">
        <v>3</v>
      </c>
      <c r="H275" s="207">
        <v>4</v>
      </c>
      <c r="I275" s="577">
        <f t="shared" si="27"/>
        <v>8</v>
      </c>
      <c r="J275" s="619"/>
      <c r="K275" s="345"/>
      <c r="L275" s="197"/>
      <c r="M275" s="489"/>
      <c r="N275" s="313"/>
      <c r="O275" s="259"/>
      <c r="P275" s="259"/>
    </row>
    <row r="276" spans="1:16" s="260" customFormat="1" ht="22.05" customHeight="1" x14ac:dyDescent="0.25">
      <c r="A276" s="238">
        <v>6</v>
      </c>
      <c r="B276" s="251">
        <v>224</v>
      </c>
      <c r="C276" s="594" t="s">
        <v>178</v>
      </c>
      <c r="D276" s="589">
        <v>3</v>
      </c>
      <c r="E276" s="190">
        <v>5</v>
      </c>
      <c r="F276" s="190">
        <v>7</v>
      </c>
      <c r="G276" s="190">
        <v>7</v>
      </c>
      <c r="H276" s="190">
        <v>8</v>
      </c>
      <c r="I276" s="577">
        <f t="shared" si="27"/>
        <v>30</v>
      </c>
      <c r="J276" s="619"/>
      <c r="K276" s="345"/>
      <c r="L276" s="197"/>
      <c r="M276" s="489"/>
      <c r="N276" s="313"/>
      <c r="O276" s="259"/>
      <c r="P276" s="259"/>
    </row>
    <row r="277" spans="1:16" s="260" customFormat="1" ht="22.05" customHeight="1" x14ac:dyDescent="0.25">
      <c r="A277" s="238">
        <v>7</v>
      </c>
      <c r="B277" s="251">
        <v>269</v>
      </c>
      <c r="C277" s="594" t="s">
        <v>179</v>
      </c>
      <c r="D277" s="589">
        <v>3</v>
      </c>
      <c r="E277" s="190">
        <v>6</v>
      </c>
      <c r="F277" s="190">
        <v>6</v>
      </c>
      <c r="G277" s="190">
        <v>6</v>
      </c>
      <c r="H277" s="190">
        <v>8</v>
      </c>
      <c r="I277" s="577">
        <f t="shared" si="27"/>
        <v>29</v>
      </c>
      <c r="J277" s="619"/>
      <c r="K277" s="345"/>
      <c r="L277" s="197"/>
      <c r="M277" s="489"/>
      <c r="N277" s="313"/>
      <c r="O277" s="259"/>
      <c r="P277" s="259"/>
    </row>
    <row r="278" spans="1:16" s="260" customFormat="1" ht="22.05" customHeight="1" thickBot="1" x14ac:dyDescent="0.3">
      <c r="A278" s="245">
        <v>8</v>
      </c>
      <c r="B278" s="254">
        <v>271</v>
      </c>
      <c r="C278" s="602" t="s">
        <v>180</v>
      </c>
      <c r="D278" s="591">
        <v>0</v>
      </c>
      <c r="E278" s="204">
        <v>0</v>
      </c>
      <c r="F278" s="204">
        <v>0</v>
      </c>
      <c r="G278" s="204">
        <v>0</v>
      </c>
      <c r="H278" s="204">
        <v>6</v>
      </c>
      <c r="I278" s="603">
        <f t="shared" si="27"/>
        <v>6</v>
      </c>
      <c r="J278" s="620"/>
      <c r="K278" s="350"/>
      <c r="L278" s="198"/>
      <c r="M278" s="490"/>
      <c r="N278" s="322"/>
      <c r="O278" s="259"/>
      <c r="P278" s="259"/>
    </row>
    <row r="279" spans="1:16" s="260" customFormat="1" ht="22.05" customHeight="1" thickBot="1" x14ac:dyDescent="0.3">
      <c r="A279" s="265"/>
      <c r="B279" s="221" t="s">
        <v>114</v>
      </c>
      <c r="C279" s="523" t="s">
        <v>181</v>
      </c>
      <c r="D279" s="362"/>
      <c r="E279" s="362"/>
      <c r="F279" s="362"/>
      <c r="G279" s="362"/>
      <c r="H279" s="362"/>
      <c r="I279" s="248"/>
      <c r="J279" s="177"/>
      <c r="K279" s="232"/>
      <c r="L279" s="177"/>
      <c r="M279" s="479"/>
      <c r="N279" s="467"/>
      <c r="O279" s="259"/>
      <c r="P279" s="259"/>
    </row>
    <row r="280" spans="1:16" s="260" customFormat="1" ht="22.05" customHeight="1" x14ac:dyDescent="0.25">
      <c r="A280" s="234">
        <v>1</v>
      </c>
      <c r="B280" s="249">
        <v>39</v>
      </c>
      <c r="C280" s="551" t="s">
        <v>400</v>
      </c>
      <c r="D280" s="554">
        <v>0</v>
      </c>
      <c r="E280" s="206">
        <v>0</v>
      </c>
      <c r="F280" s="206">
        <v>2</v>
      </c>
      <c r="G280" s="206">
        <v>2</v>
      </c>
      <c r="H280" s="206">
        <v>7</v>
      </c>
      <c r="I280" s="598">
        <f t="shared" si="27"/>
        <v>11</v>
      </c>
      <c r="J280" s="630"/>
      <c r="K280" s="342">
        <f>SUM(I280:I287)</f>
        <v>67</v>
      </c>
      <c r="L280" s="196"/>
      <c r="M280" s="488">
        <v>5.3009259259259251E-3</v>
      </c>
      <c r="N280" s="324" t="s">
        <v>422</v>
      </c>
      <c r="O280" s="259"/>
      <c r="P280" s="259"/>
    </row>
    <row r="281" spans="1:16" s="260" customFormat="1" ht="22.05" customHeight="1" x14ac:dyDescent="0.25">
      <c r="A281" s="238">
        <v>2</v>
      </c>
      <c r="B281" s="251">
        <v>36</v>
      </c>
      <c r="C281" s="649" t="s">
        <v>401</v>
      </c>
      <c r="D281" s="546">
        <v>0</v>
      </c>
      <c r="E281" s="207">
        <v>0</v>
      </c>
      <c r="F281" s="207">
        <v>0</v>
      </c>
      <c r="G281" s="207">
        <v>1</v>
      </c>
      <c r="H281" s="207">
        <v>5</v>
      </c>
      <c r="I281" s="577">
        <f t="shared" si="27"/>
        <v>6</v>
      </c>
      <c r="J281" s="619"/>
      <c r="K281" s="345"/>
      <c r="L281" s="197"/>
      <c r="M281" s="489"/>
      <c r="N281" s="313"/>
      <c r="O281" s="259"/>
      <c r="P281" s="259"/>
    </row>
    <row r="282" spans="1:16" s="260" customFormat="1" ht="22.05" customHeight="1" x14ac:dyDescent="0.25">
      <c r="A282" s="238">
        <v>3</v>
      </c>
      <c r="B282" s="251">
        <v>315</v>
      </c>
      <c r="C282" s="650" t="s">
        <v>402</v>
      </c>
      <c r="D282" s="546">
        <v>0</v>
      </c>
      <c r="E282" s="207">
        <v>0</v>
      </c>
      <c r="F282" s="207">
        <v>2</v>
      </c>
      <c r="G282" s="207">
        <v>5</v>
      </c>
      <c r="H282" s="207">
        <v>6</v>
      </c>
      <c r="I282" s="577">
        <f t="shared" si="27"/>
        <v>13</v>
      </c>
      <c r="J282" s="619"/>
      <c r="K282" s="345"/>
      <c r="L282" s="197"/>
      <c r="M282" s="489"/>
      <c r="N282" s="313"/>
      <c r="O282" s="259"/>
      <c r="P282" s="259"/>
    </row>
    <row r="283" spans="1:16" s="260" customFormat="1" ht="22.05" customHeight="1" x14ac:dyDescent="0.25">
      <c r="A283" s="238">
        <v>4</v>
      </c>
      <c r="B283" s="251">
        <v>180</v>
      </c>
      <c r="C283" s="552" t="s">
        <v>403</v>
      </c>
      <c r="D283" s="546">
        <v>0</v>
      </c>
      <c r="E283" s="207">
        <v>0</v>
      </c>
      <c r="F283" s="207">
        <v>0</v>
      </c>
      <c r="G283" s="207">
        <v>0</v>
      </c>
      <c r="H283" s="207">
        <v>0</v>
      </c>
      <c r="I283" s="599">
        <f t="shared" si="27"/>
        <v>0</v>
      </c>
      <c r="J283" s="619"/>
      <c r="K283" s="345"/>
      <c r="L283" s="197"/>
      <c r="M283" s="489"/>
      <c r="N283" s="313"/>
      <c r="O283" s="259"/>
      <c r="P283" s="259"/>
    </row>
    <row r="284" spans="1:16" s="260" customFormat="1" ht="22.05" customHeight="1" x14ac:dyDescent="0.25">
      <c r="A284" s="238">
        <v>5</v>
      </c>
      <c r="B284" s="251">
        <v>72</v>
      </c>
      <c r="C284" s="651" t="s">
        <v>404</v>
      </c>
      <c r="D284" s="546">
        <v>0</v>
      </c>
      <c r="E284" s="207">
        <v>0</v>
      </c>
      <c r="F284" s="207">
        <v>0</v>
      </c>
      <c r="G284" s="207">
        <v>6</v>
      </c>
      <c r="H284" s="207">
        <v>9</v>
      </c>
      <c r="I284" s="577">
        <f t="shared" si="27"/>
        <v>15</v>
      </c>
      <c r="J284" s="619"/>
      <c r="K284" s="345"/>
      <c r="L284" s="197"/>
      <c r="M284" s="489"/>
      <c r="N284" s="313"/>
      <c r="O284" s="259"/>
      <c r="P284" s="259">
        <f>I280+I281+I282+I283+I284+I285+I286+I287</f>
        <v>67</v>
      </c>
    </row>
    <row r="285" spans="1:16" s="260" customFormat="1" ht="22.05" customHeight="1" x14ac:dyDescent="0.25">
      <c r="A285" s="238">
        <v>6</v>
      </c>
      <c r="B285" s="251">
        <v>63</v>
      </c>
      <c r="C285" s="552" t="s">
        <v>405</v>
      </c>
      <c r="D285" s="546">
        <v>0</v>
      </c>
      <c r="E285" s="207">
        <v>0</v>
      </c>
      <c r="F285" s="207">
        <v>0</v>
      </c>
      <c r="G285" s="207">
        <v>3</v>
      </c>
      <c r="H285" s="207">
        <v>8</v>
      </c>
      <c r="I285" s="577">
        <f t="shared" si="27"/>
        <v>11</v>
      </c>
      <c r="J285" s="619"/>
      <c r="K285" s="345"/>
      <c r="L285" s="197"/>
      <c r="M285" s="489"/>
      <c r="N285" s="313"/>
      <c r="O285" s="259"/>
      <c r="P285" s="259"/>
    </row>
    <row r="286" spans="1:16" s="260" customFormat="1" ht="22.05" customHeight="1" x14ac:dyDescent="0.25">
      <c r="A286" s="238">
        <v>7</v>
      </c>
      <c r="B286" s="251">
        <v>12</v>
      </c>
      <c r="C286" s="552" t="s">
        <v>406</v>
      </c>
      <c r="D286" s="546">
        <v>0</v>
      </c>
      <c r="E286" s="207">
        <v>0</v>
      </c>
      <c r="F286" s="207">
        <v>0</v>
      </c>
      <c r="G286" s="207">
        <v>1</v>
      </c>
      <c r="H286" s="207">
        <v>5</v>
      </c>
      <c r="I286" s="577">
        <f t="shared" si="27"/>
        <v>6</v>
      </c>
      <c r="J286" s="619"/>
      <c r="K286" s="345"/>
      <c r="L286" s="197"/>
      <c r="M286" s="489"/>
      <c r="N286" s="313"/>
      <c r="O286" s="259"/>
      <c r="P286" s="259"/>
    </row>
    <row r="287" spans="1:16" s="260" customFormat="1" ht="22.05" customHeight="1" thickBot="1" x14ac:dyDescent="0.3">
      <c r="A287" s="245">
        <v>8</v>
      </c>
      <c r="B287" s="254">
        <v>67</v>
      </c>
      <c r="C287" s="652" t="s">
        <v>407</v>
      </c>
      <c r="D287" s="557">
        <v>0</v>
      </c>
      <c r="E287" s="211">
        <v>0</v>
      </c>
      <c r="F287" s="211">
        <v>1</v>
      </c>
      <c r="G287" s="211">
        <v>2</v>
      </c>
      <c r="H287" s="211">
        <v>2</v>
      </c>
      <c r="I287" s="583">
        <f t="shared" si="27"/>
        <v>5</v>
      </c>
      <c r="J287" s="620"/>
      <c r="K287" s="350"/>
      <c r="L287" s="198"/>
      <c r="M287" s="490"/>
      <c r="N287" s="322"/>
      <c r="O287" s="259"/>
      <c r="P287" s="259"/>
    </row>
    <row r="288" spans="1:16" s="260" customFormat="1" ht="22.05" customHeight="1" x14ac:dyDescent="0.25">
      <c r="A288" s="259"/>
      <c r="B288" s="259"/>
      <c r="C288" s="65"/>
      <c r="D288" s="257"/>
      <c r="E288" s="257"/>
      <c r="F288" s="257"/>
      <c r="G288" s="257"/>
      <c r="H288" s="257"/>
      <c r="I288" s="232"/>
      <c r="J288" s="177"/>
      <c r="K288" s="232"/>
      <c r="L288" s="177"/>
      <c r="M288" s="266"/>
      <c r="N288" s="369"/>
      <c r="O288" s="259"/>
      <c r="P288" s="259"/>
    </row>
    <row r="289" spans="1:16" s="227" customFormat="1" ht="43.2" customHeight="1" x14ac:dyDescent="0.25">
      <c r="A289" s="370" t="s">
        <v>117</v>
      </c>
      <c r="B289" s="371"/>
      <c r="C289" s="375" t="s">
        <v>314</v>
      </c>
      <c r="D289" s="378" t="s">
        <v>320</v>
      </c>
      <c r="E289" s="378"/>
      <c r="F289" s="378"/>
      <c r="G289" s="378"/>
      <c r="H289" s="378"/>
      <c r="I289" s="372">
        <v>43</v>
      </c>
      <c r="J289" s="242"/>
      <c r="K289" s="361"/>
      <c r="L289" s="222"/>
      <c r="M289" s="222"/>
      <c r="N289" s="223"/>
      <c r="O289" s="226"/>
      <c r="P289" s="226"/>
    </row>
    <row r="290" spans="1:16" ht="37.799999999999997" customHeight="1" x14ac:dyDescent="0.25">
      <c r="A290" s="373" t="s">
        <v>118</v>
      </c>
      <c r="B290" s="374"/>
      <c r="C290" s="376" t="s">
        <v>315</v>
      </c>
      <c r="D290" s="379" t="s">
        <v>320</v>
      </c>
      <c r="E290" s="379"/>
      <c r="F290" s="379"/>
      <c r="G290" s="379"/>
      <c r="H290" s="379"/>
      <c r="I290" s="377">
        <v>42</v>
      </c>
      <c r="J290" s="107"/>
      <c r="K290" s="108"/>
      <c r="L290" s="109"/>
      <c r="M290" s="109"/>
      <c r="N290" s="110"/>
    </row>
    <row r="291" spans="1:16" ht="42.6" customHeight="1" x14ac:dyDescent="0.25">
      <c r="A291" s="373" t="s">
        <v>119</v>
      </c>
      <c r="B291" s="374"/>
      <c r="C291" s="376" t="s">
        <v>312</v>
      </c>
      <c r="D291" s="379" t="s">
        <v>320</v>
      </c>
      <c r="E291" s="379"/>
      <c r="F291" s="379"/>
      <c r="G291" s="379"/>
      <c r="H291" s="379"/>
      <c r="I291" s="377">
        <v>42</v>
      </c>
      <c r="J291" s="107"/>
      <c r="K291" s="108"/>
      <c r="L291" s="109"/>
      <c r="M291" s="109"/>
      <c r="N291" s="110"/>
    </row>
    <row r="292" spans="1:16" ht="18" x14ac:dyDescent="0.25">
      <c r="A292" s="101"/>
      <c r="B292" s="101"/>
      <c r="C292" s="117"/>
      <c r="D292" s="118"/>
      <c r="E292" s="118"/>
      <c r="F292" s="118"/>
      <c r="G292" s="118"/>
      <c r="H292" s="118"/>
      <c r="I292" s="111"/>
      <c r="J292" s="107"/>
      <c r="K292" s="108"/>
      <c r="L292" s="109"/>
      <c r="M292" s="109"/>
      <c r="N292" s="110"/>
    </row>
    <row r="293" spans="1:16" ht="18" x14ac:dyDescent="0.25">
      <c r="A293" s="101"/>
      <c r="B293" s="101"/>
      <c r="C293" s="117"/>
      <c r="D293" s="118"/>
      <c r="E293" s="118"/>
      <c r="F293" s="118"/>
      <c r="G293" s="118"/>
      <c r="H293" s="118"/>
      <c r="I293" s="111"/>
      <c r="J293" s="107"/>
      <c r="K293" s="108"/>
      <c r="L293" s="109"/>
      <c r="M293" s="109"/>
      <c r="N293" s="110"/>
    </row>
    <row r="294" spans="1:16" ht="22.8" x14ac:dyDescent="0.4">
      <c r="A294" s="98" t="s">
        <v>116</v>
      </c>
      <c r="B294" s="126"/>
      <c r="C294" s="99"/>
      <c r="D294" s="119"/>
      <c r="E294" s="119"/>
      <c r="F294" s="119"/>
      <c r="G294" s="119"/>
      <c r="H294" s="119"/>
      <c r="I294" s="386" t="s">
        <v>416</v>
      </c>
      <c r="J294" s="107"/>
      <c r="K294" s="108"/>
      <c r="L294" s="109"/>
      <c r="M294" s="109"/>
      <c r="N294" s="110"/>
    </row>
    <row r="295" spans="1:16" ht="18" x14ac:dyDescent="0.25">
      <c r="A295" s="101"/>
      <c r="B295" s="101"/>
      <c r="C295" s="117"/>
      <c r="D295" s="118"/>
      <c r="E295" s="118"/>
      <c r="F295" s="118"/>
      <c r="G295" s="118"/>
      <c r="H295" s="118"/>
      <c r="I295" s="111"/>
      <c r="J295" s="107"/>
      <c r="K295" s="108"/>
      <c r="L295" s="109"/>
      <c r="M295" s="109"/>
      <c r="N295" s="110"/>
    </row>
  </sheetData>
  <sortState ref="I17:I23">
    <sortCondition descending="1" ref="I16"/>
  </sortState>
  <mergeCells count="121">
    <mergeCell ref="E4:N4"/>
    <mergeCell ref="C135:F135"/>
    <mergeCell ref="D289:H289"/>
    <mergeCell ref="D290:H290"/>
    <mergeCell ref="D291:H291"/>
    <mergeCell ref="N253:N260"/>
    <mergeCell ref="N262:N269"/>
    <mergeCell ref="K271:K278"/>
    <mergeCell ref="N271:N278"/>
    <mergeCell ref="K280:K287"/>
    <mergeCell ref="N280:N287"/>
    <mergeCell ref="J154:J161"/>
    <mergeCell ref="K154:K161"/>
    <mergeCell ref="AA189:AA196"/>
    <mergeCell ref="N208:N215"/>
    <mergeCell ref="N217:N224"/>
    <mergeCell ref="J199:J206"/>
    <mergeCell ref="K199:K206"/>
    <mergeCell ref="K226:K233"/>
    <mergeCell ref="J217:J224"/>
    <mergeCell ref="K217:K224"/>
    <mergeCell ref="N226:N233"/>
    <mergeCell ref="N235:N242"/>
    <mergeCell ref="N244:N251"/>
    <mergeCell ref="K253:K260"/>
    <mergeCell ref="Z197:Z203"/>
    <mergeCell ref="AA197:AA203"/>
    <mergeCell ref="M217:M223"/>
    <mergeCell ref="C72:K72"/>
    <mergeCell ref="N127:N134"/>
    <mergeCell ref="N136:N143"/>
    <mergeCell ref="N163:N170"/>
    <mergeCell ref="J109:J116"/>
    <mergeCell ref="K109:K116"/>
    <mergeCell ref="K118:K125"/>
    <mergeCell ref="D165:H165"/>
    <mergeCell ref="C216:I216"/>
    <mergeCell ref="N145:N152"/>
    <mergeCell ref="K145:K152"/>
    <mergeCell ref="N154:N161"/>
    <mergeCell ref="N172:N179"/>
    <mergeCell ref="N181:N188"/>
    <mergeCell ref="J190:J197"/>
    <mergeCell ref="K190:K197"/>
    <mergeCell ref="N190:N197"/>
    <mergeCell ref="N199:N206"/>
    <mergeCell ref="M162:M169"/>
    <mergeCell ref="M100:M107"/>
    <mergeCell ref="N100:N107"/>
    <mergeCell ref="K91:K98"/>
    <mergeCell ref="Y154:Y161"/>
    <mergeCell ref="Z154:Z161"/>
    <mergeCell ref="D7:M7"/>
    <mergeCell ref="J73:J80"/>
    <mergeCell ref="K73:K80"/>
    <mergeCell ref="B7:B8"/>
    <mergeCell ref="N46:N53"/>
    <mergeCell ref="M37:M44"/>
    <mergeCell ref="N37:N44"/>
    <mergeCell ref="K100:K107"/>
    <mergeCell ref="K127:K134"/>
    <mergeCell ref="K172:K179"/>
    <mergeCell ref="M126:M133"/>
    <mergeCell ref="C7:C8"/>
    <mergeCell ref="N7:N8"/>
    <mergeCell ref="J55:J62"/>
    <mergeCell ref="K55:K62"/>
    <mergeCell ref="M82:M89"/>
    <mergeCell ref="N82:N89"/>
    <mergeCell ref="J28:J35"/>
    <mergeCell ref="K28:K35"/>
    <mergeCell ref="K10:K17"/>
    <mergeCell ref="J10:J17"/>
    <mergeCell ref="M10:M17"/>
    <mergeCell ref="N10:N17"/>
    <mergeCell ref="K262:K269"/>
    <mergeCell ref="J262:J269"/>
    <mergeCell ref="J19:J26"/>
    <mergeCell ref="K136:K143"/>
    <mergeCell ref="J136:J143"/>
    <mergeCell ref="N28:N35"/>
    <mergeCell ref="M28:M35"/>
    <mergeCell ref="N19:N26"/>
    <mergeCell ref="N118:N125"/>
    <mergeCell ref="M135:M142"/>
    <mergeCell ref="K19:K26"/>
    <mergeCell ref="M55:M62"/>
    <mergeCell ref="N55:N62"/>
    <mergeCell ref="J163:J170"/>
    <mergeCell ref="J91:J98"/>
    <mergeCell ref="J244:J251"/>
    <mergeCell ref="K244:K251"/>
    <mergeCell ref="M46:M53"/>
    <mergeCell ref="J46:J53"/>
    <mergeCell ref="K46:K53"/>
    <mergeCell ref="J82:J89"/>
    <mergeCell ref="K82:K89"/>
    <mergeCell ref="K235:K242"/>
    <mergeCell ref="K181:K188"/>
    <mergeCell ref="C180:I180"/>
    <mergeCell ref="C252:I252"/>
    <mergeCell ref="M118:M125"/>
    <mergeCell ref="J64:J71"/>
    <mergeCell ref="K64:K71"/>
    <mergeCell ref="M64:M71"/>
    <mergeCell ref="N64:N71"/>
    <mergeCell ref="J37:J44"/>
    <mergeCell ref="K37:K44"/>
    <mergeCell ref="M73:M80"/>
    <mergeCell ref="N73:N80"/>
    <mergeCell ref="K208:K215"/>
    <mergeCell ref="M109:M116"/>
    <mergeCell ref="N109:N116"/>
    <mergeCell ref="J100:J107"/>
    <mergeCell ref="C243:I243"/>
    <mergeCell ref="K163:K170"/>
    <mergeCell ref="M91:M98"/>
    <mergeCell ref="N91:N98"/>
    <mergeCell ref="C108:I108"/>
    <mergeCell ref="C117:I117"/>
    <mergeCell ref="A7:A8"/>
  </mergeCells>
  <phoneticPr fontId="2" type="noConversion"/>
  <printOptions horizontalCentered="1"/>
  <pageMargins left="0.39370078740157483" right="0" top="0.19685039370078741" bottom="0.19685039370078741" header="0" footer="0"/>
  <pageSetup paperSize="9" scale="62" fitToHeight="7" orientation="portrait" r:id="rId1"/>
  <headerFooter alignWithMargins="0">
    <oddFooter>&amp;R&amp;P</oddFooter>
  </headerFooter>
  <rowBreaks count="2" manualBreakCount="2">
    <brk id="96" max="14" man="1"/>
    <brk id="269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6"/>
  <sheetViews>
    <sheetView view="pageBreakPreview" zoomScale="80" zoomScaleNormal="100" zoomScaleSheetLayoutView="80" workbookViewId="0">
      <pane ySplit="9" topLeftCell="A10" activePane="bottomLeft" state="frozen"/>
      <selection pane="bottomLeft" activeCell="D12" sqref="D12"/>
    </sheetView>
  </sheetViews>
  <sheetFormatPr defaultColWidth="9.109375" defaultRowHeight="15.6" x14ac:dyDescent="0.25"/>
  <cols>
    <col min="1" max="1" width="9.6640625" style="19" customWidth="1"/>
    <col min="2" max="2" width="4.5546875" style="19" hidden="1" customWidth="1"/>
    <col min="3" max="3" width="43" style="62" customWidth="1"/>
    <col min="4" max="4" width="34.44140625" style="19" customWidth="1"/>
    <col min="5" max="5" width="5.109375" style="19" customWidth="1"/>
    <col min="6" max="7" width="5.6640625" style="19" customWidth="1"/>
    <col min="8" max="8" width="5.109375" style="19" customWidth="1"/>
    <col min="9" max="9" width="7.77734375" style="19" customWidth="1"/>
    <col min="10" max="10" width="15.33203125" style="64" customWidth="1"/>
    <col min="11" max="11" width="13.21875" style="19" customWidth="1"/>
    <col min="12" max="12" width="9.109375" style="19"/>
    <col min="13" max="16384" width="9.109375" style="21"/>
  </cols>
  <sheetData>
    <row r="1" spans="1:17" x14ac:dyDescent="0.25">
      <c r="A1"/>
    </row>
    <row r="3" spans="1:17" ht="21" x14ac:dyDescent="0.25">
      <c r="E3" s="367" t="s">
        <v>426</v>
      </c>
      <c r="F3" s="367"/>
      <c r="G3" s="367"/>
      <c r="H3" s="367"/>
      <c r="I3" s="367"/>
      <c r="J3" s="367"/>
      <c r="K3" s="367"/>
      <c r="L3" s="367"/>
      <c r="M3" s="367"/>
      <c r="N3" s="367"/>
    </row>
    <row r="5" spans="1:17" ht="47.25" customHeight="1" x14ac:dyDescent="0.25">
      <c r="A5" s="363"/>
      <c r="B5" s="363"/>
      <c r="C5" s="363"/>
      <c r="D5" s="363"/>
      <c r="E5" s="168" t="s">
        <v>427</v>
      </c>
      <c r="F5" s="168"/>
      <c r="G5" s="168"/>
      <c r="H5" s="168"/>
      <c r="I5" s="168"/>
      <c r="J5" s="168"/>
      <c r="K5" s="168"/>
      <c r="L5" s="63"/>
    </row>
    <row r="6" spans="1:17" ht="24" customHeight="1" x14ac:dyDescent="0.25">
      <c r="A6" s="656" t="s">
        <v>429</v>
      </c>
      <c r="B6" s="656"/>
      <c r="C6" s="656"/>
      <c r="D6" s="656"/>
      <c r="E6" s="656"/>
      <c r="F6" s="656"/>
      <c r="G6" s="656"/>
      <c r="H6" s="656"/>
      <c r="I6" s="656"/>
      <c r="J6" s="656" t="s">
        <v>428</v>
      </c>
      <c r="K6" s="656"/>
    </row>
    <row r="7" spans="1:17" ht="32.4" customHeight="1" thickBot="1" x14ac:dyDescent="0.3">
      <c r="A7" s="654"/>
      <c r="B7" s="655"/>
      <c r="C7" s="655"/>
      <c r="D7" s="655"/>
      <c r="E7" s="655"/>
      <c r="F7" s="655"/>
      <c r="G7" s="655"/>
      <c r="H7" s="655"/>
      <c r="I7" s="655"/>
      <c r="J7" s="655" t="s">
        <v>43</v>
      </c>
    </row>
    <row r="8" spans="1:17" ht="34.200000000000003" customHeight="1" x14ac:dyDescent="0.25">
      <c r="A8" s="164" t="s">
        <v>26</v>
      </c>
      <c r="B8" s="121"/>
      <c r="C8" s="166" t="s">
        <v>1</v>
      </c>
      <c r="D8" s="167" t="s">
        <v>109</v>
      </c>
      <c r="E8" s="169" t="s">
        <v>413</v>
      </c>
      <c r="F8" s="170"/>
      <c r="G8" s="170"/>
      <c r="H8" s="170"/>
      <c r="I8" s="170"/>
      <c r="J8" s="170"/>
      <c r="K8" s="171"/>
      <c r="L8" s="94"/>
      <c r="M8" s="94"/>
      <c r="N8" s="94"/>
      <c r="O8" s="94"/>
      <c r="P8" s="94"/>
      <c r="Q8" s="94"/>
    </row>
    <row r="9" spans="1:17" ht="16.2" thickBot="1" x14ac:dyDescent="0.3">
      <c r="A9" s="165"/>
      <c r="B9" s="76"/>
      <c r="C9" s="672"/>
      <c r="D9" s="673"/>
      <c r="E9" s="674">
        <v>1</v>
      </c>
      <c r="F9" s="674">
        <v>2</v>
      </c>
      <c r="G9" s="674">
        <v>3</v>
      </c>
      <c r="H9" s="674">
        <v>4</v>
      </c>
      <c r="I9" s="674">
        <v>5</v>
      </c>
      <c r="J9" s="675" t="s">
        <v>412</v>
      </c>
      <c r="K9" s="676" t="s">
        <v>2</v>
      </c>
    </row>
    <row r="10" spans="1:17" ht="27.6" x14ac:dyDescent="0.25">
      <c r="A10" s="380">
        <v>1</v>
      </c>
      <c r="B10" s="381"/>
      <c r="C10" s="669" t="s">
        <v>314</v>
      </c>
      <c r="D10" s="670" t="s">
        <v>320</v>
      </c>
      <c r="E10" s="671">
        <v>7</v>
      </c>
      <c r="F10" s="671">
        <v>8</v>
      </c>
      <c r="G10" s="671">
        <v>9</v>
      </c>
      <c r="H10" s="671">
        <v>9</v>
      </c>
      <c r="I10" s="671">
        <v>10</v>
      </c>
      <c r="J10" s="162">
        <f t="shared" ref="J10:J41" si="0">E10+F10+G10+H10+I10</f>
        <v>43</v>
      </c>
      <c r="K10" s="380">
        <v>1</v>
      </c>
    </row>
    <row r="11" spans="1:17" ht="27.6" x14ac:dyDescent="0.25">
      <c r="A11" s="385">
        <v>2</v>
      </c>
      <c r="B11" s="74"/>
      <c r="C11" s="382" t="s">
        <v>315</v>
      </c>
      <c r="D11" s="383" t="s">
        <v>320</v>
      </c>
      <c r="E11" s="384">
        <v>6</v>
      </c>
      <c r="F11" s="384">
        <v>8</v>
      </c>
      <c r="G11" s="384">
        <v>9</v>
      </c>
      <c r="H11" s="384">
        <v>9</v>
      </c>
      <c r="I11" s="384">
        <v>10</v>
      </c>
      <c r="J11" s="161">
        <f t="shared" si="0"/>
        <v>42</v>
      </c>
      <c r="K11" s="385">
        <v>2</v>
      </c>
    </row>
    <row r="12" spans="1:17" ht="27.6" x14ac:dyDescent="0.25">
      <c r="A12" s="380">
        <v>3</v>
      </c>
      <c r="B12" s="74"/>
      <c r="C12" s="382" t="s">
        <v>312</v>
      </c>
      <c r="D12" s="383" t="s">
        <v>320</v>
      </c>
      <c r="E12" s="384">
        <v>7</v>
      </c>
      <c r="F12" s="384">
        <v>8</v>
      </c>
      <c r="G12" s="384">
        <v>9</v>
      </c>
      <c r="H12" s="384">
        <v>9</v>
      </c>
      <c r="I12" s="384">
        <v>9</v>
      </c>
      <c r="J12" s="161">
        <f t="shared" si="0"/>
        <v>42</v>
      </c>
      <c r="K12" s="385">
        <v>3</v>
      </c>
    </row>
    <row r="13" spans="1:17" ht="27.6" x14ac:dyDescent="0.25">
      <c r="A13" s="72">
        <v>4</v>
      </c>
      <c r="B13" s="73"/>
      <c r="C13" s="127" t="s">
        <v>269</v>
      </c>
      <c r="D13" s="147" t="s">
        <v>271</v>
      </c>
      <c r="E13" s="131">
        <v>5</v>
      </c>
      <c r="F13" s="131">
        <v>8</v>
      </c>
      <c r="G13" s="131">
        <v>8</v>
      </c>
      <c r="H13" s="131">
        <v>10</v>
      </c>
      <c r="I13" s="131">
        <v>10</v>
      </c>
      <c r="J13" s="123">
        <f t="shared" si="0"/>
        <v>41</v>
      </c>
      <c r="K13" s="72">
        <v>4</v>
      </c>
    </row>
    <row r="14" spans="1:17" ht="29.4" customHeight="1" x14ac:dyDescent="0.25">
      <c r="A14" s="89">
        <v>5</v>
      </c>
      <c r="B14" s="74"/>
      <c r="C14" s="128" t="s">
        <v>338</v>
      </c>
      <c r="D14" s="147" t="s">
        <v>342</v>
      </c>
      <c r="E14" s="129">
        <v>6</v>
      </c>
      <c r="F14" s="129">
        <v>7</v>
      </c>
      <c r="G14" s="129">
        <v>8</v>
      </c>
      <c r="H14" s="129">
        <v>10</v>
      </c>
      <c r="I14" s="129">
        <v>10</v>
      </c>
      <c r="J14" s="123">
        <f t="shared" si="0"/>
        <v>41</v>
      </c>
      <c r="K14" s="72">
        <v>5</v>
      </c>
    </row>
    <row r="15" spans="1:17" ht="27.6" x14ac:dyDescent="0.25">
      <c r="A15" s="72">
        <v>6</v>
      </c>
      <c r="B15" s="74"/>
      <c r="C15" s="127" t="s">
        <v>278</v>
      </c>
      <c r="D15" s="147" t="s">
        <v>331</v>
      </c>
      <c r="E15" s="130">
        <v>6</v>
      </c>
      <c r="F15" s="130">
        <v>8</v>
      </c>
      <c r="G15" s="130">
        <v>8</v>
      </c>
      <c r="H15" s="130">
        <v>9</v>
      </c>
      <c r="I15" s="130">
        <v>10</v>
      </c>
      <c r="J15" s="123">
        <f t="shared" si="0"/>
        <v>41</v>
      </c>
      <c r="K15" s="72">
        <v>6</v>
      </c>
    </row>
    <row r="16" spans="1:17" s="19" customFormat="1" ht="27.6" x14ac:dyDescent="0.25">
      <c r="A16" s="89">
        <v>7</v>
      </c>
      <c r="B16" s="74"/>
      <c r="C16" s="127" t="s">
        <v>268</v>
      </c>
      <c r="D16" s="147" t="s">
        <v>271</v>
      </c>
      <c r="E16" s="131">
        <v>5</v>
      </c>
      <c r="F16" s="131">
        <v>7</v>
      </c>
      <c r="G16" s="131">
        <v>9</v>
      </c>
      <c r="H16" s="131">
        <v>9</v>
      </c>
      <c r="I16" s="131">
        <v>10</v>
      </c>
      <c r="J16" s="123">
        <f t="shared" si="0"/>
        <v>40</v>
      </c>
      <c r="K16" s="72">
        <v>7</v>
      </c>
      <c r="M16" s="21"/>
      <c r="N16" s="21"/>
      <c r="O16" s="21"/>
      <c r="P16" s="21"/>
      <c r="Q16" s="21"/>
    </row>
    <row r="17" spans="1:17" s="19" customFormat="1" ht="27.6" x14ac:dyDescent="0.25">
      <c r="A17" s="72">
        <v>8</v>
      </c>
      <c r="B17" s="73"/>
      <c r="C17" s="127" t="s">
        <v>270</v>
      </c>
      <c r="D17" s="147" t="s">
        <v>271</v>
      </c>
      <c r="E17" s="131">
        <v>6</v>
      </c>
      <c r="F17" s="131">
        <v>6</v>
      </c>
      <c r="G17" s="131">
        <v>9</v>
      </c>
      <c r="H17" s="131">
        <v>9</v>
      </c>
      <c r="I17" s="131">
        <v>10</v>
      </c>
      <c r="J17" s="123">
        <f t="shared" si="0"/>
        <v>40</v>
      </c>
      <c r="K17" s="72">
        <v>8</v>
      </c>
      <c r="M17" s="21"/>
      <c r="N17" s="21"/>
      <c r="O17" s="21"/>
      <c r="P17" s="21"/>
      <c r="Q17" s="21"/>
    </row>
    <row r="18" spans="1:17" s="19" customFormat="1" ht="16.8" x14ac:dyDescent="0.25">
      <c r="A18" s="89">
        <v>9</v>
      </c>
      <c r="B18" s="73"/>
      <c r="C18" s="128" t="s">
        <v>334</v>
      </c>
      <c r="D18" s="147" t="s">
        <v>342</v>
      </c>
      <c r="E18" s="129">
        <v>6</v>
      </c>
      <c r="F18" s="129">
        <v>7</v>
      </c>
      <c r="G18" s="129">
        <v>8</v>
      </c>
      <c r="H18" s="129">
        <v>9</v>
      </c>
      <c r="I18" s="129">
        <v>10</v>
      </c>
      <c r="J18" s="123">
        <f t="shared" si="0"/>
        <v>40</v>
      </c>
      <c r="K18" s="72">
        <v>9</v>
      </c>
      <c r="M18" s="21"/>
      <c r="N18" s="21"/>
      <c r="O18" s="21"/>
      <c r="P18" s="21"/>
      <c r="Q18" s="21"/>
    </row>
    <row r="19" spans="1:17" s="19" customFormat="1" ht="27.6" x14ac:dyDescent="0.25">
      <c r="A19" s="72">
        <v>10</v>
      </c>
      <c r="B19" s="73"/>
      <c r="C19" s="127" t="s">
        <v>266</v>
      </c>
      <c r="D19" s="147" t="s">
        <v>271</v>
      </c>
      <c r="E19" s="131">
        <v>7</v>
      </c>
      <c r="F19" s="131">
        <v>8</v>
      </c>
      <c r="G19" s="131">
        <v>8</v>
      </c>
      <c r="H19" s="131">
        <v>8</v>
      </c>
      <c r="I19" s="131">
        <v>9</v>
      </c>
      <c r="J19" s="123">
        <f t="shared" si="0"/>
        <v>40</v>
      </c>
      <c r="K19" s="72">
        <v>10</v>
      </c>
      <c r="M19" s="21"/>
      <c r="N19" s="21"/>
      <c r="O19" s="21"/>
      <c r="P19" s="21"/>
      <c r="Q19" s="21"/>
    </row>
    <row r="20" spans="1:17" s="19" customFormat="1" ht="16.8" x14ac:dyDescent="0.25">
      <c r="A20" s="89">
        <v>11</v>
      </c>
      <c r="B20" s="73"/>
      <c r="C20" s="128" t="s">
        <v>332</v>
      </c>
      <c r="D20" s="147" t="s">
        <v>342</v>
      </c>
      <c r="E20" s="129">
        <v>7</v>
      </c>
      <c r="F20" s="129">
        <v>8</v>
      </c>
      <c r="G20" s="129">
        <v>8</v>
      </c>
      <c r="H20" s="129">
        <v>8</v>
      </c>
      <c r="I20" s="129">
        <v>9</v>
      </c>
      <c r="J20" s="123">
        <f t="shared" si="0"/>
        <v>40</v>
      </c>
      <c r="K20" s="72">
        <v>10</v>
      </c>
      <c r="M20" s="21"/>
      <c r="N20" s="21"/>
      <c r="O20" s="21"/>
      <c r="P20" s="21"/>
      <c r="Q20" s="21"/>
    </row>
    <row r="21" spans="1:17" s="19" customFormat="1" ht="27.6" x14ac:dyDescent="0.25">
      <c r="A21" s="72">
        <v>12</v>
      </c>
      <c r="B21" s="73"/>
      <c r="C21" s="127" t="s">
        <v>265</v>
      </c>
      <c r="D21" s="147" t="s">
        <v>271</v>
      </c>
      <c r="E21" s="131">
        <v>6</v>
      </c>
      <c r="F21" s="131">
        <v>7</v>
      </c>
      <c r="G21" s="131">
        <v>7</v>
      </c>
      <c r="H21" s="131">
        <v>8</v>
      </c>
      <c r="I21" s="131">
        <v>9</v>
      </c>
      <c r="J21" s="123">
        <f t="shared" si="0"/>
        <v>37</v>
      </c>
      <c r="K21" s="72">
        <v>12</v>
      </c>
      <c r="M21" s="21"/>
      <c r="N21" s="21"/>
      <c r="O21" s="21"/>
      <c r="P21" s="21"/>
      <c r="Q21" s="21"/>
    </row>
    <row r="22" spans="1:17" s="19" customFormat="1" x14ac:dyDescent="0.25">
      <c r="A22" s="89">
        <v>13</v>
      </c>
      <c r="B22" s="73"/>
      <c r="C22" s="139" t="s">
        <v>335</v>
      </c>
      <c r="D22" s="147" t="s">
        <v>342</v>
      </c>
      <c r="E22" s="130">
        <v>6</v>
      </c>
      <c r="F22" s="130">
        <v>7</v>
      </c>
      <c r="G22" s="130">
        <v>8</v>
      </c>
      <c r="H22" s="130">
        <v>8</v>
      </c>
      <c r="I22" s="130">
        <v>8</v>
      </c>
      <c r="J22" s="123">
        <f t="shared" si="0"/>
        <v>37</v>
      </c>
      <c r="K22" s="72">
        <v>13</v>
      </c>
      <c r="M22" s="21"/>
      <c r="N22" s="21"/>
      <c r="O22" s="21"/>
      <c r="P22" s="21"/>
      <c r="Q22" s="21"/>
    </row>
    <row r="23" spans="1:17" s="19" customFormat="1" ht="16.8" x14ac:dyDescent="0.25">
      <c r="A23" s="72">
        <v>14</v>
      </c>
      <c r="B23" s="73"/>
      <c r="C23" s="128" t="s">
        <v>337</v>
      </c>
      <c r="D23" s="147" t="s">
        <v>342</v>
      </c>
      <c r="E23" s="129">
        <v>7</v>
      </c>
      <c r="F23" s="129">
        <v>7</v>
      </c>
      <c r="G23" s="129">
        <v>7</v>
      </c>
      <c r="H23" s="129">
        <v>8</v>
      </c>
      <c r="I23" s="129">
        <v>8</v>
      </c>
      <c r="J23" s="123">
        <f t="shared" si="0"/>
        <v>37</v>
      </c>
      <c r="K23" s="72">
        <v>14</v>
      </c>
      <c r="M23" s="21"/>
      <c r="N23" s="21"/>
      <c r="O23" s="21"/>
      <c r="P23" s="21"/>
      <c r="Q23" s="21"/>
    </row>
    <row r="24" spans="1:17" s="19" customFormat="1" x14ac:dyDescent="0.25">
      <c r="A24" s="89">
        <v>15</v>
      </c>
      <c r="B24" s="73"/>
      <c r="C24" s="132" t="s">
        <v>189</v>
      </c>
      <c r="D24" s="147" t="s">
        <v>80</v>
      </c>
      <c r="E24" s="145">
        <v>3</v>
      </c>
      <c r="F24" s="145">
        <v>6</v>
      </c>
      <c r="G24" s="145">
        <v>6</v>
      </c>
      <c r="H24" s="145">
        <v>10</v>
      </c>
      <c r="I24" s="145">
        <v>10</v>
      </c>
      <c r="J24" s="123">
        <f t="shared" si="0"/>
        <v>35</v>
      </c>
      <c r="K24" s="72">
        <v>15</v>
      </c>
      <c r="M24" s="21"/>
      <c r="N24" s="21"/>
      <c r="O24" s="21"/>
      <c r="P24" s="21"/>
      <c r="Q24" s="21"/>
    </row>
    <row r="25" spans="1:17" s="19" customFormat="1" x14ac:dyDescent="0.25">
      <c r="A25" s="72">
        <v>16</v>
      </c>
      <c r="B25" s="73"/>
      <c r="C25" s="132" t="s">
        <v>188</v>
      </c>
      <c r="D25" s="147" t="s">
        <v>80</v>
      </c>
      <c r="E25" s="131">
        <v>2</v>
      </c>
      <c r="F25" s="131">
        <v>7</v>
      </c>
      <c r="G25" s="131">
        <v>8</v>
      </c>
      <c r="H25" s="131">
        <v>8</v>
      </c>
      <c r="I25" s="131">
        <v>10</v>
      </c>
      <c r="J25" s="123">
        <f t="shared" si="0"/>
        <v>35</v>
      </c>
      <c r="K25" s="72">
        <v>16</v>
      </c>
      <c r="M25" s="21"/>
      <c r="N25" s="21"/>
      <c r="O25" s="21"/>
      <c r="P25" s="21"/>
      <c r="Q25" s="21"/>
    </row>
    <row r="26" spans="1:17" s="19" customFormat="1" ht="27.6" x14ac:dyDescent="0.25">
      <c r="A26" s="89">
        <v>17</v>
      </c>
      <c r="B26" s="73"/>
      <c r="C26" s="127" t="s">
        <v>316</v>
      </c>
      <c r="D26" s="147" t="s">
        <v>320</v>
      </c>
      <c r="E26" s="135">
        <v>4</v>
      </c>
      <c r="F26" s="135">
        <v>7</v>
      </c>
      <c r="G26" s="135">
        <v>7</v>
      </c>
      <c r="H26" s="135">
        <v>8</v>
      </c>
      <c r="I26" s="135">
        <v>9</v>
      </c>
      <c r="J26" s="123">
        <f t="shared" si="0"/>
        <v>35</v>
      </c>
      <c r="K26" s="72">
        <v>17</v>
      </c>
      <c r="M26" s="21"/>
      <c r="N26" s="21"/>
      <c r="O26" s="21"/>
      <c r="P26" s="21"/>
      <c r="Q26" s="21"/>
    </row>
    <row r="27" spans="1:17" s="19" customFormat="1" ht="27.6" x14ac:dyDescent="0.25">
      <c r="A27" s="72">
        <v>18</v>
      </c>
      <c r="B27" s="73"/>
      <c r="C27" s="127" t="s">
        <v>318</v>
      </c>
      <c r="D27" s="147" t="s">
        <v>320</v>
      </c>
      <c r="E27" s="135">
        <v>2</v>
      </c>
      <c r="F27" s="135">
        <v>6</v>
      </c>
      <c r="G27" s="135">
        <v>7</v>
      </c>
      <c r="H27" s="135">
        <v>9</v>
      </c>
      <c r="I27" s="135">
        <v>10</v>
      </c>
      <c r="J27" s="123">
        <f t="shared" si="0"/>
        <v>34</v>
      </c>
      <c r="K27" s="72">
        <v>18</v>
      </c>
      <c r="M27" s="21"/>
      <c r="N27" s="21"/>
      <c r="O27" s="21"/>
      <c r="P27" s="21"/>
      <c r="Q27" s="21"/>
    </row>
    <row r="28" spans="1:17" s="19" customFormat="1" ht="27.6" x14ac:dyDescent="0.25">
      <c r="A28" s="89">
        <v>19</v>
      </c>
      <c r="B28" s="73"/>
      <c r="C28" s="127" t="s">
        <v>263</v>
      </c>
      <c r="D28" s="147" t="s">
        <v>271</v>
      </c>
      <c r="E28" s="131">
        <v>5</v>
      </c>
      <c r="F28" s="131">
        <v>6</v>
      </c>
      <c r="G28" s="131">
        <v>6</v>
      </c>
      <c r="H28" s="131">
        <v>7</v>
      </c>
      <c r="I28" s="131">
        <v>10</v>
      </c>
      <c r="J28" s="123">
        <f t="shared" si="0"/>
        <v>34</v>
      </c>
      <c r="K28" s="72">
        <v>19</v>
      </c>
      <c r="M28" s="21"/>
      <c r="N28" s="21"/>
      <c r="O28" s="21"/>
      <c r="P28" s="21"/>
      <c r="Q28" s="21"/>
    </row>
    <row r="29" spans="1:17" s="19" customFormat="1" ht="16.8" x14ac:dyDescent="0.25">
      <c r="A29" s="72">
        <v>20</v>
      </c>
      <c r="B29" s="73"/>
      <c r="C29" s="128" t="s">
        <v>336</v>
      </c>
      <c r="D29" s="147" t="s">
        <v>342</v>
      </c>
      <c r="E29" s="129">
        <v>0</v>
      </c>
      <c r="F29" s="129">
        <v>8</v>
      </c>
      <c r="G29" s="129">
        <v>8</v>
      </c>
      <c r="H29" s="129">
        <v>9</v>
      </c>
      <c r="I29" s="129">
        <v>9</v>
      </c>
      <c r="J29" s="123">
        <f t="shared" si="0"/>
        <v>34</v>
      </c>
      <c r="K29" s="72">
        <v>20</v>
      </c>
      <c r="M29" s="21"/>
      <c r="N29" s="21"/>
      <c r="O29" s="21"/>
      <c r="P29" s="21"/>
      <c r="Q29" s="21"/>
    </row>
    <row r="30" spans="1:17" s="19" customFormat="1" ht="16.8" x14ac:dyDescent="0.25">
      <c r="A30" s="89">
        <v>21</v>
      </c>
      <c r="B30" s="73"/>
      <c r="C30" s="128" t="s">
        <v>339</v>
      </c>
      <c r="D30" s="147" t="s">
        <v>342</v>
      </c>
      <c r="E30" s="129">
        <v>0</v>
      </c>
      <c r="F30" s="129">
        <v>8</v>
      </c>
      <c r="G30" s="129">
        <v>8</v>
      </c>
      <c r="H30" s="129">
        <v>8</v>
      </c>
      <c r="I30" s="129">
        <v>9</v>
      </c>
      <c r="J30" s="123">
        <f t="shared" si="0"/>
        <v>33</v>
      </c>
      <c r="K30" s="72">
        <v>21</v>
      </c>
      <c r="M30" s="21"/>
      <c r="N30" s="21"/>
      <c r="O30" s="21"/>
      <c r="P30" s="21"/>
      <c r="Q30" s="21"/>
    </row>
    <row r="31" spans="1:17" s="19" customFormat="1" ht="27.6" x14ac:dyDescent="0.25">
      <c r="A31" s="72">
        <v>22</v>
      </c>
      <c r="B31" s="73"/>
      <c r="C31" s="140" t="s">
        <v>242</v>
      </c>
      <c r="D31" s="149" t="s">
        <v>330</v>
      </c>
      <c r="E31" s="144">
        <v>2</v>
      </c>
      <c r="F31" s="144">
        <v>6</v>
      </c>
      <c r="G31" s="144">
        <v>8</v>
      </c>
      <c r="H31" s="144">
        <v>8</v>
      </c>
      <c r="I31" s="144">
        <v>9</v>
      </c>
      <c r="J31" s="123">
        <f t="shared" si="0"/>
        <v>33</v>
      </c>
      <c r="K31" s="72">
        <v>22</v>
      </c>
      <c r="M31" s="21"/>
      <c r="N31" s="21"/>
      <c r="O31" s="21"/>
      <c r="P31" s="21"/>
      <c r="Q31" s="21"/>
    </row>
    <row r="32" spans="1:17" s="19" customFormat="1" ht="27.6" x14ac:dyDescent="0.25">
      <c r="A32" s="89">
        <v>23</v>
      </c>
      <c r="B32" s="73"/>
      <c r="C32" s="127" t="s">
        <v>264</v>
      </c>
      <c r="D32" s="147" t="s">
        <v>271</v>
      </c>
      <c r="E32" s="131">
        <v>3</v>
      </c>
      <c r="F32" s="131">
        <v>7</v>
      </c>
      <c r="G32" s="131">
        <v>7</v>
      </c>
      <c r="H32" s="131">
        <v>8</v>
      </c>
      <c r="I32" s="131">
        <v>8</v>
      </c>
      <c r="J32" s="123">
        <f t="shared" si="0"/>
        <v>33</v>
      </c>
      <c r="K32" s="72">
        <v>23</v>
      </c>
      <c r="M32" s="21"/>
      <c r="N32" s="21"/>
      <c r="O32" s="21"/>
      <c r="P32" s="21"/>
      <c r="Q32" s="21"/>
    </row>
    <row r="33" spans="1:17" s="19" customFormat="1" ht="27.6" x14ac:dyDescent="0.25">
      <c r="A33" s="72">
        <v>24</v>
      </c>
      <c r="B33" s="73"/>
      <c r="C33" s="127" t="s">
        <v>274</v>
      </c>
      <c r="D33" s="147" t="s">
        <v>331</v>
      </c>
      <c r="E33" s="131">
        <v>0</v>
      </c>
      <c r="F33" s="131">
        <v>6</v>
      </c>
      <c r="G33" s="131">
        <v>8</v>
      </c>
      <c r="H33" s="131">
        <v>9</v>
      </c>
      <c r="I33" s="131">
        <v>9</v>
      </c>
      <c r="J33" s="123">
        <f t="shared" si="0"/>
        <v>32</v>
      </c>
      <c r="K33" s="72">
        <v>24</v>
      </c>
      <c r="M33" s="21"/>
      <c r="N33" s="21"/>
      <c r="O33" s="21"/>
      <c r="P33" s="21"/>
      <c r="Q33" s="21"/>
    </row>
    <row r="34" spans="1:17" s="19" customFormat="1" ht="27.6" x14ac:dyDescent="0.25">
      <c r="A34" s="89">
        <v>25</v>
      </c>
      <c r="B34" s="73"/>
      <c r="C34" s="133" t="s">
        <v>359</v>
      </c>
      <c r="D34" s="149" t="s">
        <v>115</v>
      </c>
      <c r="E34" s="142">
        <v>4</v>
      </c>
      <c r="F34" s="142">
        <v>6</v>
      </c>
      <c r="G34" s="142">
        <v>6</v>
      </c>
      <c r="H34" s="142">
        <v>7</v>
      </c>
      <c r="I34" s="142">
        <v>9</v>
      </c>
      <c r="J34" s="123">
        <f t="shared" si="0"/>
        <v>32</v>
      </c>
      <c r="K34" s="72">
        <v>25</v>
      </c>
      <c r="M34" s="21"/>
      <c r="N34" s="21"/>
      <c r="O34" s="21"/>
      <c r="P34" s="21"/>
      <c r="Q34" s="21"/>
    </row>
    <row r="35" spans="1:17" s="19" customFormat="1" ht="27.6" x14ac:dyDescent="0.25">
      <c r="A35" s="72">
        <v>26</v>
      </c>
      <c r="B35" s="73"/>
      <c r="C35" s="127" t="s">
        <v>149</v>
      </c>
      <c r="D35" s="151" t="s">
        <v>321</v>
      </c>
      <c r="E35" s="143">
        <v>2</v>
      </c>
      <c r="F35" s="143">
        <v>4</v>
      </c>
      <c r="G35" s="143">
        <v>8</v>
      </c>
      <c r="H35" s="143">
        <v>8</v>
      </c>
      <c r="I35" s="143">
        <v>9</v>
      </c>
      <c r="J35" s="123">
        <f t="shared" si="0"/>
        <v>31</v>
      </c>
      <c r="K35" s="72">
        <v>26</v>
      </c>
      <c r="M35" s="21"/>
      <c r="N35" s="21"/>
      <c r="O35" s="21"/>
      <c r="P35" s="21"/>
      <c r="Q35" s="21"/>
    </row>
    <row r="36" spans="1:17" s="19" customFormat="1" ht="27.6" x14ac:dyDescent="0.25">
      <c r="A36" s="89">
        <v>27</v>
      </c>
      <c r="B36" s="73"/>
      <c r="C36" s="127" t="s">
        <v>319</v>
      </c>
      <c r="D36" s="147" t="s">
        <v>320</v>
      </c>
      <c r="E36" s="135">
        <v>4</v>
      </c>
      <c r="F36" s="135">
        <v>4</v>
      </c>
      <c r="G36" s="135">
        <v>7</v>
      </c>
      <c r="H36" s="135">
        <v>7</v>
      </c>
      <c r="I36" s="135">
        <v>9</v>
      </c>
      <c r="J36" s="123">
        <f t="shared" si="0"/>
        <v>31</v>
      </c>
      <c r="K36" s="72">
        <v>27</v>
      </c>
      <c r="M36" s="21"/>
      <c r="N36" s="21"/>
      <c r="O36" s="21"/>
      <c r="P36" s="21"/>
      <c r="Q36" s="21"/>
    </row>
    <row r="37" spans="1:17" s="19" customFormat="1" ht="27.6" x14ac:dyDescent="0.25">
      <c r="A37" s="72">
        <v>28</v>
      </c>
      <c r="B37" s="73"/>
      <c r="C37" s="127" t="s">
        <v>275</v>
      </c>
      <c r="D37" s="147" t="s">
        <v>331</v>
      </c>
      <c r="E37" s="131">
        <v>5</v>
      </c>
      <c r="F37" s="131">
        <v>6</v>
      </c>
      <c r="G37" s="131">
        <v>6</v>
      </c>
      <c r="H37" s="131">
        <v>7</v>
      </c>
      <c r="I37" s="131">
        <v>7</v>
      </c>
      <c r="J37" s="123">
        <f t="shared" si="0"/>
        <v>31</v>
      </c>
      <c r="K37" s="72">
        <v>28</v>
      </c>
      <c r="M37" s="21"/>
      <c r="N37" s="21"/>
      <c r="O37" s="21"/>
      <c r="P37" s="21"/>
      <c r="Q37" s="21"/>
    </row>
    <row r="38" spans="1:17" s="19" customFormat="1" ht="27.6" x14ac:dyDescent="0.25">
      <c r="A38" s="89">
        <v>29</v>
      </c>
      <c r="B38" s="73"/>
      <c r="C38" s="127" t="s">
        <v>279</v>
      </c>
      <c r="D38" s="147" t="s">
        <v>331</v>
      </c>
      <c r="E38" s="131">
        <v>1</v>
      </c>
      <c r="F38" s="131">
        <v>5</v>
      </c>
      <c r="G38" s="131">
        <v>5</v>
      </c>
      <c r="H38" s="131">
        <v>9</v>
      </c>
      <c r="I38" s="131">
        <v>10</v>
      </c>
      <c r="J38" s="123">
        <f t="shared" si="0"/>
        <v>30</v>
      </c>
      <c r="K38" s="72">
        <v>29</v>
      </c>
      <c r="M38" s="21"/>
      <c r="N38" s="21"/>
      <c r="O38" s="21"/>
      <c r="P38" s="21"/>
      <c r="Q38" s="21"/>
    </row>
    <row r="39" spans="1:17" s="19" customFormat="1" ht="27.6" x14ac:dyDescent="0.25">
      <c r="A39" s="72">
        <v>30</v>
      </c>
      <c r="B39" s="73"/>
      <c r="C39" s="140" t="s">
        <v>239</v>
      </c>
      <c r="D39" s="149" t="s">
        <v>330</v>
      </c>
      <c r="E39" s="144">
        <v>1</v>
      </c>
      <c r="F39" s="144">
        <v>4</v>
      </c>
      <c r="G39" s="144">
        <v>5</v>
      </c>
      <c r="H39" s="144">
        <v>9</v>
      </c>
      <c r="I39" s="144">
        <v>10</v>
      </c>
      <c r="J39" s="123">
        <f t="shared" si="0"/>
        <v>29</v>
      </c>
      <c r="K39" s="72">
        <v>30</v>
      </c>
      <c r="M39" s="21"/>
      <c r="N39" s="21"/>
      <c r="O39" s="21"/>
      <c r="P39" s="21"/>
      <c r="Q39" s="21"/>
    </row>
    <row r="40" spans="1:17" s="19" customFormat="1" ht="27.6" x14ac:dyDescent="0.25">
      <c r="A40" s="89">
        <v>31</v>
      </c>
      <c r="B40" s="73"/>
      <c r="C40" s="140" t="s">
        <v>244</v>
      </c>
      <c r="D40" s="149" t="s">
        <v>330</v>
      </c>
      <c r="E40" s="131">
        <v>0</v>
      </c>
      <c r="F40" s="131">
        <v>4</v>
      </c>
      <c r="G40" s="131">
        <v>8</v>
      </c>
      <c r="H40" s="131">
        <v>8</v>
      </c>
      <c r="I40" s="131">
        <v>9</v>
      </c>
      <c r="J40" s="123">
        <f t="shared" si="0"/>
        <v>29</v>
      </c>
      <c r="K40" s="72">
        <v>31</v>
      </c>
      <c r="M40" s="21"/>
      <c r="N40" s="21"/>
      <c r="O40" s="21"/>
      <c r="P40" s="21"/>
      <c r="Q40" s="21"/>
    </row>
    <row r="41" spans="1:17" s="19" customFormat="1" x14ac:dyDescent="0.25">
      <c r="A41" s="72">
        <v>32</v>
      </c>
      <c r="B41" s="73"/>
      <c r="C41" s="133" t="s">
        <v>193</v>
      </c>
      <c r="D41" s="147" t="s">
        <v>79</v>
      </c>
      <c r="E41" s="135">
        <v>2</v>
      </c>
      <c r="F41" s="135">
        <v>4</v>
      </c>
      <c r="G41" s="135">
        <v>4</v>
      </c>
      <c r="H41" s="135">
        <v>9</v>
      </c>
      <c r="I41" s="135">
        <v>9</v>
      </c>
      <c r="J41" s="123">
        <f t="shared" si="0"/>
        <v>28</v>
      </c>
      <c r="K41" s="72">
        <v>32</v>
      </c>
      <c r="M41" s="21"/>
      <c r="N41" s="21"/>
      <c r="O41" s="21"/>
      <c r="P41" s="21"/>
      <c r="Q41" s="21"/>
    </row>
    <row r="42" spans="1:17" s="19" customFormat="1" ht="27.6" x14ac:dyDescent="0.25">
      <c r="A42" s="89">
        <v>33</v>
      </c>
      <c r="B42" s="73"/>
      <c r="C42" s="127" t="s">
        <v>317</v>
      </c>
      <c r="D42" s="147" t="s">
        <v>320</v>
      </c>
      <c r="E42" s="135">
        <v>3</v>
      </c>
      <c r="F42" s="135">
        <v>5</v>
      </c>
      <c r="G42" s="135">
        <v>5</v>
      </c>
      <c r="H42" s="135">
        <v>6</v>
      </c>
      <c r="I42" s="135">
        <v>9</v>
      </c>
      <c r="J42" s="123">
        <f t="shared" ref="J42:J73" si="1">E42+F42+G42+H42+I42</f>
        <v>28</v>
      </c>
      <c r="K42" s="72">
        <v>33</v>
      </c>
      <c r="M42" s="21"/>
      <c r="N42" s="21"/>
      <c r="O42" s="21"/>
      <c r="P42" s="21"/>
      <c r="Q42" s="21"/>
    </row>
    <row r="43" spans="1:17" s="19" customFormat="1" x14ac:dyDescent="0.25">
      <c r="A43" s="72">
        <v>34</v>
      </c>
      <c r="B43" s="73"/>
      <c r="C43" s="132" t="s">
        <v>186</v>
      </c>
      <c r="D43" s="147" t="s">
        <v>80</v>
      </c>
      <c r="E43" s="131">
        <v>1</v>
      </c>
      <c r="F43" s="131">
        <v>5</v>
      </c>
      <c r="G43" s="131">
        <v>7</v>
      </c>
      <c r="H43" s="131">
        <v>7</v>
      </c>
      <c r="I43" s="131">
        <v>8</v>
      </c>
      <c r="J43" s="123">
        <f t="shared" si="1"/>
        <v>28</v>
      </c>
      <c r="K43" s="72">
        <v>34</v>
      </c>
      <c r="M43" s="21"/>
      <c r="N43" s="21"/>
      <c r="O43" s="21"/>
      <c r="P43" s="21"/>
      <c r="Q43" s="21"/>
    </row>
    <row r="44" spans="1:17" s="19" customFormat="1" x14ac:dyDescent="0.25">
      <c r="A44" s="89">
        <v>35</v>
      </c>
      <c r="B44" s="73"/>
      <c r="C44" s="132" t="s">
        <v>184</v>
      </c>
      <c r="D44" s="147" t="s">
        <v>80</v>
      </c>
      <c r="E44" s="131">
        <v>5</v>
      </c>
      <c r="F44" s="131">
        <v>5</v>
      </c>
      <c r="G44" s="131">
        <v>5</v>
      </c>
      <c r="H44" s="131">
        <v>6</v>
      </c>
      <c r="I44" s="131">
        <v>7</v>
      </c>
      <c r="J44" s="123">
        <f t="shared" si="1"/>
        <v>28</v>
      </c>
      <c r="K44" s="72">
        <v>35</v>
      </c>
      <c r="M44" s="21"/>
      <c r="N44" s="21"/>
      <c r="O44" s="21"/>
      <c r="P44" s="21"/>
      <c r="Q44" s="21"/>
    </row>
    <row r="45" spans="1:17" s="19" customFormat="1" x14ac:dyDescent="0.25">
      <c r="A45" s="72">
        <v>36</v>
      </c>
      <c r="B45" s="73"/>
      <c r="C45" s="132" t="s">
        <v>185</v>
      </c>
      <c r="D45" s="147" t="s">
        <v>80</v>
      </c>
      <c r="E45" s="131">
        <v>2</v>
      </c>
      <c r="F45" s="131">
        <v>3</v>
      </c>
      <c r="G45" s="131">
        <v>4</v>
      </c>
      <c r="H45" s="131">
        <v>8</v>
      </c>
      <c r="I45" s="131">
        <v>10</v>
      </c>
      <c r="J45" s="123">
        <f t="shared" si="1"/>
        <v>27</v>
      </c>
      <c r="K45" s="72">
        <v>36</v>
      </c>
      <c r="M45" s="21"/>
      <c r="N45" s="21"/>
      <c r="O45" s="21"/>
      <c r="P45" s="21"/>
      <c r="Q45" s="21"/>
    </row>
    <row r="46" spans="1:17" s="19" customFormat="1" ht="27.6" x14ac:dyDescent="0.25">
      <c r="A46" s="89">
        <v>37</v>
      </c>
      <c r="B46" s="73"/>
      <c r="C46" s="133" t="s">
        <v>357</v>
      </c>
      <c r="D46" s="149" t="s">
        <v>115</v>
      </c>
      <c r="E46" s="142">
        <v>3</v>
      </c>
      <c r="F46" s="142">
        <v>4</v>
      </c>
      <c r="G46" s="142">
        <v>5</v>
      </c>
      <c r="H46" s="142">
        <v>5</v>
      </c>
      <c r="I46" s="142">
        <v>10</v>
      </c>
      <c r="J46" s="123">
        <f t="shared" si="1"/>
        <v>27</v>
      </c>
      <c r="K46" s="72">
        <v>37</v>
      </c>
      <c r="M46" s="21"/>
      <c r="N46" s="21"/>
      <c r="O46" s="21"/>
      <c r="P46" s="21"/>
      <c r="Q46" s="21"/>
    </row>
    <row r="47" spans="1:17" s="19" customFormat="1" ht="27.6" x14ac:dyDescent="0.25">
      <c r="A47" s="72">
        <v>38</v>
      </c>
      <c r="B47" s="73"/>
      <c r="C47" s="127" t="s">
        <v>267</v>
      </c>
      <c r="D47" s="147" t="s">
        <v>271</v>
      </c>
      <c r="E47" s="131">
        <v>2</v>
      </c>
      <c r="F47" s="131">
        <v>5</v>
      </c>
      <c r="G47" s="131">
        <v>6</v>
      </c>
      <c r="H47" s="131">
        <v>7</v>
      </c>
      <c r="I47" s="131">
        <v>7</v>
      </c>
      <c r="J47" s="123">
        <f t="shared" si="1"/>
        <v>27</v>
      </c>
      <c r="K47" s="72">
        <v>38</v>
      </c>
      <c r="M47" s="21"/>
      <c r="N47" s="21"/>
      <c r="O47" s="21"/>
      <c r="P47" s="21"/>
      <c r="Q47" s="21"/>
    </row>
    <row r="48" spans="1:17" s="19" customFormat="1" ht="27.6" x14ac:dyDescent="0.3">
      <c r="A48" s="89">
        <v>39</v>
      </c>
      <c r="B48" s="73"/>
      <c r="C48" s="141" t="s">
        <v>221</v>
      </c>
      <c r="D48" s="147" t="s">
        <v>220</v>
      </c>
      <c r="E48" s="131">
        <v>0</v>
      </c>
      <c r="F48" s="131">
        <v>0</v>
      </c>
      <c r="G48" s="131">
        <v>5</v>
      </c>
      <c r="H48" s="131">
        <v>10</v>
      </c>
      <c r="I48" s="131">
        <v>10</v>
      </c>
      <c r="J48" s="123">
        <f t="shared" si="1"/>
        <v>25</v>
      </c>
      <c r="K48" s="72">
        <v>39</v>
      </c>
      <c r="M48" s="21"/>
      <c r="N48" s="21"/>
      <c r="O48" s="21"/>
      <c r="P48" s="21"/>
      <c r="Q48" s="21"/>
    </row>
    <row r="49" spans="1:17" s="19" customFormat="1" ht="27.6" x14ac:dyDescent="0.25">
      <c r="A49" s="72">
        <v>40</v>
      </c>
      <c r="B49" s="73"/>
      <c r="C49" s="140" t="s">
        <v>240</v>
      </c>
      <c r="D49" s="149" t="s">
        <v>330</v>
      </c>
      <c r="E49" s="144">
        <v>3</v>
      </c>
      <c r="F49" s="144">
        <v>4</v>
      </c>
      <c r="G49" s="144">
        <v>4</v>
      </c>
      <c r="H49" s="144">
        <v>6</v>
      </c>
      <c r="I49" s="144">
        <v>8</v>
      </c>
      <c r="J49" s="123">
        <f t="shared" si="1"/>
        <v>25</v>
      </c>
      <c r="K49" s="72">
        <v>40</v>
      </c>
      <c r="M49" s="21"/>
      <c r="N49" s="21"/>
      <c r="O49" s="21"/>
      <c r="P49" s="21"/>
      <c r="Q49" s="21"/>
    </row>
    <row r="50" spans="1:17" s="19" customFormat="1" ht="27.6" x14ac:dyDescent="0.25">
      <c r="A50" s="89">
        <v>41</v>
      </c>
      <c r="B50" s="73"/>
      <c r="C50" s="105" t="s">
        <v>367</v>
      </c>
      <c r="D50" s="150" t="s">
        <v>113</v>
      </c>
      <c r="E50" s="145">
        <v>2</v>
      </c>
      <c r="F50" s="145">
        <v>4</v>
      </c>
      <c r="G50" s="145">
        <v>6</v>
      </c>
      <c r="H50" s="145">
        <v>5</v>
      </c>
      <c r="I50" s="145">
        <v>8</v>
      </c>
      <c r="J50" s="123">
        <f t="shared" si="1"/>
        <v>25</v>
      </c>
      <c r="K50" s="72">
        <v>41</v>
      </c>
      <c r="M50" s="21"/>
      <c r="N50" s="21"/>
      <c r="O50" s="21"/>
      <c r="P50" s="21"/>
      <c r="Q50" s="21"/>
    </row>
    <row r="51" spans="1:17" s="19" customFormat="1" ht="27.6" x14ac:dyDescent="0.25">
      <c r="A51" s="72">
        <v>42</v>
      </c>
      <c r="B51" s="73"/>
      <c r="C51" s="133" t="s">
        <v>217</v>
      </c>
      <c r="D51" s="147" t="s">
        <v>220</v>
      </c>
      <c r="E51" s="131">
        <v>1</v>
      </c>
      <c r="F51" s="131">
        <v>3</v>
      </c>
      <c r="G51" s="131">
        <v>4</v>
      </c>
      <c r="H51" s="131">
        <v>7</v>
      </c>
      <c r="I51" s="131">
        <v>9</v>
      </c>
      <c r="J51" s="123">
        <f t="shared" si="1"/>
        <v>24</v>
      </c>
      <c r="K51" s="72">
        <v>42</v>
      </c>
      <c r="M51" s="21"/>
      <c r="N51" s="21"/>
      <c r="O51" s="21"/>
      <c r="P51" s="21"/>
      <c r="Q51" s="21"/>
    </row>
    <row r="52" spans="1:17" s="19" customFormat="1" x14ac:dyDescent="0.25">
      <c r="A52" s="89">
        <v>43</v>
      </c>
      <c r="B52" s="73"/>
      <c r="C52" s="133" t="s">
        <v>190</v>
      </c>
      <c r="D52" s="147" t="s">
        <v>79</v>
      </c>
      <c r="E52" s="144">
        <v>0</v>
      </c>
      <c r="F52" s="144">
        <v>0</v>
      </c>
      <c r="G52" s="144">
        <v>8</v>
      </c>
      <c r="H52" s="144">
        <v>8</v>
      </c>
      <c r="I52" s="144">
        <v>8</v>
      </c>
      <c r="J52" s="123">
        <f t="shared" si="1"/>
        <v>24</v>
      </c>
      <c r="K52" s="72">
        <v>43</v>
      </c>
      <c r="M52" s="21"/>
      <c r="N52" s="21"/>
      <c r="O52" s="21"/>
      <c r="P52" s="21"/>
      <c r="Q52" s="21"/>
    </row>
    <row r="53" spans="1:17" s="19" customFormat="1" ht="27.6" x14ac:dyDescent="0.25">
      <c r="A53" s="72">
        <v>44</v>
      </c>
      <c r="B53" s="73"/>
      <c r="C53" s="127" t="s">
        <v>277</v>
      </c>
      <c r="D53" s="147" t="s">
        <v>331</v>
      </c>
      <c r="E53" s="131">
        <v>0</v>
      </c>
      <c r="F53" s="131">
        <v>2</v>
      </c>
      <c r="G53" s="131">
        <v>5</v>
      </c>
      <c r="H53" s="131">
        <v>8</v>
      </c>
      <c r="I53" s="131">
        <v>8</v>
      </c>
      <c r="J53" s="123">
        <f t="shared" si="1"/>
        <v>23</v>
      </c>
      <c r="K53" s="72">
        <v>44</v>
      </c>
      <c r="M53" s="21"/>
      <c r="N53" s="21"/>
      <c r="O53" s="21"/>
      <c r="P53" s="21"/>
      <c r="Q53" s="21"/>
    </row>
    <row r="54" spans="1:17" s="19" customFormat="1" ht="27.6" x14ac:dyDescent="0.25">
      <c r="A54" s="89">
        <v>45</v>
      </c>
      <c r="B54" s="73"/>
      <c r="C54" s="127" t="s">
        <v>276</v>
      </c>
      <c r="D54" s="147" t="s">
        <v>331</v>
      </c>
      <c r="E54" s="130">
        <v>0</v>
      </c>
      <c r="F54" s="130">
        <v>0</v>
      </c>
      <c r="G54" s="130">
        <v>5</v>
      </c>
      <c r="H54" s="130">
        <v>8</v>
      </c>
      <c r="I54" s="130">
        <v>9</v>
      </c>
      <c r="J54" s="123">
        <f t="shared" si="1"/>
        <v>22</v>
      </c>
      <c r="K54" s="72">
        <v>45</v>
      </c>
      <c r="M54" s="21"/>
      <c r="N54" s="21"/>
      <c r="O54" s="21"/>
      <c r="P54" s="21"/>
      <c r="Q54" s="21"/>
    </row>
    <row r="55" spans="1:17" s="19" customFormat="1" ht="27.6" x14ac:dyDescent="0.25">
      <c r="A55" s="72">
        <v>46</v>
      </c>
      <c r="B55" s="73"/>
      <c r="C55" s="133" t="s">
        <v>355</v>
      </c>
      <c r="D55" s="149" t="s">
        <v>115</v>
      </c>
      <c r="E55" s="142">
        <v>2</v>
      </c>
      <c r="F55" s="142">
        <v>4</v>
      </c>
      <c r="G55" s="142">
        <v>4</v>
      </c>
      <c r="H55" s="142">
        <v>4</v>
      </c>
      <c r="I55" s="142">
        <v>8</v>
      </c>
      <c r="J55" s="123">
        <f t="shared" si="1"/>
        <v>22</v>
      </c>
      <c r="K55" s="72">
        <v>46</v>
      </c>
      <c r="M55" s="21"/>
      <c r="N55" s="21"/>
      <c r="O55" s="21"/>
      <c r="P55" s="21"/>
      <c r="Q55" s="21"/>
    </row>
    <row r="56" spans="1:17" s="19" customFormat="1" x14ac:dyDescent="0.25">
      <c r="A56" s="89">
        <v>47</v>
      </c>
      <c r="B56" s="73"/>
      <c r="C56" s="133" t="s">
        <v>192</v>
      </c>
      <c r="D56" s="147" t="s">
        <v>79</v>
      </c>
      <c r="E56" s="135">
        <v>2</v>
      </c>
      <c r="F56" s="135">
        <v>3</v>
      </c>
      <c r="G56" s="135">
        <v>4</v>
      </c>
      <c r="H56" s="135">
        <v>6</v>
      </c>
      <c r="I56" s="135">
        <v>7</v>
      </c>
      <c r="J56" s="123">
        <f t="shared" si="1"/>
        <v>22</v>
      </c>
      <c r="K56" s="72">
        <v>47</v>
      </c>
      <c r="M56" s="21"/>
      <c r="N56" s="21"/>
      <c r="O56" s="21"/>
      <c r="P56" s="21"/>
      <c r="Q56" s="21"/>
    </row>
    <row r="57" spans="1:17" s="19" customFormat="1" ht="27.6" x14ac:dyDescent="0.25">
      <c r="A57" s="72">
        <v>48</v>
      </c>
      <c r="B57" s="73"/>
      <c r="C57" s="133" t="s">
        <v>360</v>
      </c>
      <c r="D57" s="149" t="s">
        <v>115</v>
      </c>
      <c r="E57" s="142">
        <v>1</v>
      </c>
      <c r="F57" s="142">
        <v>4</v>
      </c>
      <c r="G57" s="142">
        <v>5</v>
      </c>
      <c r="H57" s="142">
        <v>5</v>
      </c>
      <c r="I57" s="142">
        <v>7</v>
      </c>
      <c r="J57" s="123">
        <f t="shared" si="1"/>
        <v>22</v>
      </c>
      <c r="K57" s="72">
        <v>48</v>
      </c>
      <c r="M57" s="21"/>
      <c r="N57" s="21"/>
      <c r="O57" s="21"/>
      <c r="P57" s="21"/>
      <c r="Q57" s="21"/>
    </row>
    <row r="58" spans="1:17" s="19" customFormat="1" ht="27.6" x14ac:dyDescent="0.25">
      <c r="A58" s="89">
        <v>49</v>
      </c>
      <c r="B58" s="73"/>
      <c r="C58" s="133" t="s">
        <v>356</v>
      </c>
      <c r="D58" s="149" t="s">
        <v>115</v>
      </c>
      <c r="E58" s="142">
        <v>0</v>
      </c>
      <c r="F58" s="142">
        <v>0</v>
      </c>
      <c r="G58" s="142">
        <v>4</v>
      </c>
      <c r="H58" s="142">
        <v>8</v>
      </c>
      <c r="I58" s="142">
        <v>9</v>
      </c>
      <c r="J58" s="123">
        <f t="shared" si="1"/>
        <v>21</v>
      </c>
      <c r="K58" s="72">
        <v>49</v>
      </c>
      <c r="M58" s="21"/>
      <c r="N58" s="21"/>
      <c r="O58" s="21"/>
      <c r="P58" s="21"/>
      <c r="Q58" s="21"/>
    </row>
    <row r="59" spans="1:17" s="19" customFormat="1" x14ac:dyDescent="0.25">
      <c r="A59" s="72">
        <v>50</v>
      </c>
      <c r="B59" s="73"/>
      <c r="C59" s="132" t="s">
        <v>187</v>
      </c>
      <c r="D59" s="147" t="s">
        <v>80</v>
      </c>
      <c r="E59" s="131">
        <v>1</v>
      </c>
      <c r="F59" s="131">
        <v>3</v>
      </c>
      <c r="G59" s="131">
        <v>3</v>
      </c>
      <c r="H59" s="131">
        <v>5</v>
      </c>
      <c r="I59" s="131">
        <v>9</v>
      </c>
      <c r="J59" s="123">
        <f t="shared" si="1"/>
        <v>21</v>
      </c>
      <c r="K59" s="72">
        <v>50</v>
      </c>
      <c r="L59" s="72"/>
      <c r="M59" s="21"/>
      <c r="N59" s="21"/>
      <c r="O59" s="21"/>
      <c r="P59" s="21"/>
      <c r="Q59" s="21"/>
    </row>
    <row r="60" spans="1:17" s="19" customFormat="1" ht="27.6" x14ac:dyDescent="0.25">
      <c r="A60" s="89">
        <v>51</v>
      </c>
      <c r="B60" s="73"/>
      <c r="C60" s="133" t="s">
        <v>301</v>
      </c>
      <c r="D60" s="147" t="s">
        <v>343</v>
      </c>
      <c r="E60" s="135">
        <v>0</v>
      </c>
      <c r="F60" s="135">
        <v>1</v>
      </c>
      <c r="G60" s="135">
        <v>5</v>
      </c>
      <c r="H60" s="135">
        <v>7</v>
      </c>
      <c r="I60" s="135">
        <v>8</v>
      </c>
      <c r="J60" s="123">
        <f t="shared" si="1"/>
        <v>21</v>
      </c>
      <c r="K60" s="72">
        <v>51</v>
      </c>
      <c r="M60" s="21"/>
      <c r="N60" s="21"/>
      <c r="O60" s="21"/>
      <c r="P60" s="21"/>
      <c r="Q60" s="21"/>
    </row>
    <row r="61" spans="1:17" s="19" customFormat="1" ht="27.6" x14ac:dyDescent="0.25">
      <c r="A61" s="72">
        <v>52</v>
      </c>
      <c r="B61" s="73"/>
      <c r="C61" s="133" t="s">
        <v>370</v>
      </c>
      <c r="D61" s="147" t="s">
        <v>220</v>
      </c>
      <c r="E61" s="131">
        <v>0</v>
      </c>
      <c r="F61" s="131">
        <v>2</v>
      </c>
      <c r="G61" s="131">
        <v>5</v>
      </c>
      <c r="H61" s="131">
        <v>6</v>
      </c>
      <c r="I61" s="131">
        <v>8</v>
      </c>
      <c r="J61" s="123">
        <f t="shared" si="1"/>
        <v>21</v>
      </c>
      <c r="K61" s="72">
        <v>52</v>
      </c>
      <c r="M61" s="21"/>
      <c r="N61" s="21"/>
      <c r="O61" s="21"/>
      <c r="P61" s="21"/>
      <c r="Q61" s="21"/>
    </row>
    <row r="62" spans="1:17" s="19" customFormat="1" ht="27.6" x14ac:dyDescent="0.25">
      <c r="A62" s="89">
        <v>53</v>
      </c>
      <c r="B62" s="73"/>
      <c r="C62" s="133" t="s">
        <v>216</v>
      </c>
      <c r="D62" s="147" t="s">
        <v>220</v>
      </c>
      <c r="E62" s="131">
        <v>0</v>
      </c>
      <c r="F62" s="131">
        <v>0</v>
      </c>
      <c r="G62" s="131">
        <v>7</v>
      </c>
      <c r="H62" s="131">
        <v>7</v>
      </c>
      <c r="I62" s="131">
        <v>7</v>
      </c>
      <c r="J62" s="123">
        <f t="shared" si="1"/>
        <v>21</v>
      </c>
      <c r="K62" s="72">
        <v>53</v>
      </c>
      <c r="M62" s="21"/>
      <c r="N62" s="21"/>
      <c r="O62" s="21"/>
      <c r="P62" s="21"/>
      <c r="Q62" s="21"/>
    </row>
    <row r="63" spans="1:17" s="19" customFormat="1" ht="27.6" x14ac:dyDescent="0.25">
      <c r="A63" s="72">
        <v>54</v>
      </c>
      <c r="B63" s="73"/>
      <c r="C63" s="105" t="s">
        <v>365</v>
      </c>
      <c r="D63" s="150" t="s">
        <v>113</v>
      </c>
      <c r="E63" s="145">
        <v>0</v>
      </c>
      <c r="F63" s="145">
        <v>3</v>
      </c>
      <c r="G63" s="145">
        <v>3</v>
      </c>
      <c r="H63" s="145">
        <v>6</v>
      </c>
      <c r="I63" s="145">
        <v>8</v>
      </c>
      <c r="J63" s="123">
        <f t="shared" si="1"/>
        <v>20</v>
      </c>
      <c r="K63" s="72">
        <v>54</v>
      </c>
      <c r="M63" s="21"/>
      <c r="N63" s="21"/>
      <c r="O63" s="21"/>
      <c r="P63" s="21"/>
      <c r="Q63" s="21"/>
    </row>
    <row r="64" spans="1:17" s="19" customFormat="1" ht="27.6" x14ac:dyDescent="0.25">
      <c r="A64" s="89">
        <v>55</v>
      </c>
      <c r="B64" s="73"/>
      <c r="C64" s="127" t="s">
        <v>273</v>
      </c>
      <c r="D64" s="147" t="s">
        <v>331</v>
      </c>
      <c r="E64" s="131">
        <v>0</v>
      </c>
      <c r="F64" s="131">
        <v>2</v>
      </c>
      <c r="G64" s="131">
        <v>5</v>
      </c>
      <c r="H64" s="131">
        <v>6</v>
      </c>
      <c r="I64" s="131">
        <v>7</v>
      </c>
      <c r="J64" s="123">
        <f t="shared" si="1"/>
        <v>20</v>
      </c>
      <c r="K64" s="72">
        <v>55</v>
      </c>
      <c r="M64" s="21"/>
      <c r="N64" s="21"/>
      <c r="O64" s="21"/>
      <c r="P64" s="21"/>
      <c r="Q64" s="21"/>
    </row>
    <row r="65" spans="1:17" s="19" customFormat="1" ht="27.6" x14ac:dyDescent="0.25">
      <c r="A65" s="72">
        <v>56</v>
      </c>
      <c r="B65" s="73"/>
      <c r="C65" s="127" t="s">
        <v>151</v>
      </c>
      <c r="D65" s="151" t="s">
        <v>321</v>
      </c>
      <c r="E65" s="143">
        <v>0</v>
      </c>
      <c r="F65" s="143">
        <v>2</v>
      </c>
      <c r="G65" s="143">
        <v>2</v>
      </c>
      <c r="H65" s="143">
        <v>6</v>
      </c>
      <c r="I65" s="143">
        <v>9</v>
      </c>
      <c r="J65" s="123">
        <f t="shared" si="1"/>
        <v>19</v>
      </c>
      <c r="K65" s="72">
        <v>56</v>
      </c>
      <c r="M65" s="21"/>
      <c r="N65" s="21"/>
      <c r="O65" s="21"/>
      <c r="P65" s="21"/>
      <c r="Q65" s="21"/>
    </row>
    <row r="66" spans="1:17" s="19" customFormat="1" ht="27.6" x14ac:dyDescent="0.25">
      <c r="A66" s="89">
        <v>57</v>
      </c>
      <c r="B66" s="73"/>
      <c r="C66" s="132" t="s">
        <v>230</v>
      </c>
      <c r="D66" s="148" t="s">
        <v>238</v>
      </c>
      <c r="E66" s="134">
        <v>0</v>
      </c>
      <c r="F66" s="134">
        <v>2</v>
      </c>
      <c r="G66" s="134">
        <v>3</v>
      </c>
      <c r="H66" s="134">
        <v>7</v>
      </c>
      <c r="I66" s="134">
        <v>7</v>
      </c>
      <c r="J66" s="123">
        <f t="shared" si="1"/>
        <v>19</v>
      </c>
      <c r="K66" s="72">
        <v>57</v>
      </c>
      <c r="M66" s="21"/>
      <c r="N66" s="21"/>
      <c r="O66" s="21"/>
      <c r="P66" s="21"/>
      <c r="Q66" s="21"/>
    </row>
    <row r="67" spans="1:17" s="19" customFormat="1" ht="27.6" x14ac:dyDescent="0.25">
      <c r="A67" s="72">
        <v>58</v>
      </c>
      <c r="B67" s="73"/>
      <c r="C67" s="133" t="s">
        <v>125</v>
      </c>
      <c r="D67" s="148" t="s">
        <v>129</v>
      </c>
      <c r="E67" s="146">
        <v>0</v>
      </c>
      <c r="F67" s="146">
        <v>0</v>
      </c>
      <c r="G67" s="146">
        <v>2</v>
      </c>
      <c r="H67" s="146">
        <v>6</v>
      </c>
      <c r="I67" s="146">
        <v>10</v>
      </c>
      <c r="J67" s="123">
        <f t="shared" si="1"/>
        <v>18</v>
      </c>
      <c r="K67" s="72">
        <v>58</v>
      </c>
      <c r="M67" s="21"/>
      <c r="N67" s="21"/>
      <c r="O67" s="21"/>
      <c r="P67" s="21"/>
      <c r="Q67" s="21"/>
    </row>
    <row r="68" spans="1:17" s="19" customFormat="1" ht="27.6" x14ac:dyDescent="0.25">
      <c r="A68" s="89">
        <v>59</v>
      </c>
      <c r="B68" s="73"/>
      <c r="C68" s="133" t="s">
        <v>358</v>
      </c>
      <c r="D68" s="149" t="s">
        <v>115</v>
      </c>
      <c r="E68" s="142">
        <v>0</v>
      </c>
      <c r="F68" s="142">
        <v>0</v>
      </c>
      <c r="G68" s="142">
        <v>2</v>
      </c>
      <c r="H68" s="142">
        <v>5</v>
      </c>
      <c r="I68" s="142">
        <v>10</v>
      </c>
      <c r="J68" s="123">
        <f t="shared" si="1"/>
        <v>17</v>
      </c>
      <c r="K68" s="72">
        <v>59</v>
      </c>
      <c r="M68" s="21"/>
      <c r="N68" s="21"/>
      <c r="O68" s="21"/>
      <c r="P68" s="21"/>
      <c r="Q68" s="21"/>
    </row>
    <row r="69" spans="1:17" s="19" customFormat="1" ht="24" customHeight="1" x14ac:dyDescent="0.25">
      <c r="A69" s="72">
        <v>60</v>
      </c>
      <c r="B69" s="73"/>
      <c r="C69" s="127" t="s">
        <v>146</v>
      </c>
      <c r="D69" s="151" t="s">
        <v>321</v>
      </c>
      <c r="E69" s="152">
        <v>0</v>
      </c>
      <c r="F69" s="152">
        <v>0</v>
      </c>
      <c r="G69" s="152">
        <v>3</v>
      </c>
      <c r="H69" s="152">
        <v>6</v>
      </c>
      <c r="I69" s="152">
        <v>8</v>
      </c>
      <c r="J69" s="123">
        <f t="shared" si="1"/>
        <v>17</v>
      </c>
      <c r="K69" s="72">
        <v>60</v>
      </c>
      <c r="M69" s="21"/>
      <c r="N69" s="21"/>
      <c r="O69" s="21"/>
      <c r="P69" s="21"/>
      <c r="Q69" s="21"/>
    </row>
    <row r="70" spans="1:17" s="19" customFormat="1" ht="18.600000000000001" customHeight="1" x14ac:dyDescent="0.25">
      <c r="A70" s="89">
        <v>61</v>
      </c>
      <c r="B70" s="73"/>
      <c r="C70" s="133" t="s">
        <v>194</v>
      </c>
      <c r="D70" s="147" t="s">
        <v>79</v>
      </c>
      <c r="E70" s="135">
        <v>0</v>
      </c>
      <c r="F70" s="135">
        <v>0</v>
      </c>
      <c r="G70" s="135">
        <v>4</v>
      </c>
      <c r="H70" s="135">
        <v>5</v>
      </c>
      <c r="I70" s="135">
        <v>8</v>
      </c>
      <c r="J70" s="123">
        <f t="shared" si="1"/>
        <v>17</v>
      </c>
      <c r="K70" s="72">
        <v>61</v>
      </c>
      <c r="M70" s="21"/>
      <c r="N70" s="21"/>
      <c r="O70" s="21"/>
      <c r="P70" s="21"/>
      <c r="Q70" s="21"/>
    </row>
    <row r="71" spans="1:17" s="19" customFormat="1" ht="27.6" x14ac:dyDescent="0.25">
      <c r="A71" s="72">
        <v>62</v>
      </c>
      <c r="B71" s="73"/>
      <c r="C71" s="127" t="s">
        <v>148</v>
      </c>
      <c r="D71" s="151" t="s">
        <v>321</v>
      </c>
      <c r="E71" s="143">
        <v>0</v>
      </c>
      <c r="F71" s="143">
        <v>1</v>
      </c>
      <c r="G71" s="143">
        <v>3</v>
      </c>
      <c r="H71" s="143">
        <v>6</v>
      </c>
      <c r="I71" s="143">
        <v>7</v>
      </c>
      <c r="J71" s="123">
        <f t="shared" si="1"/>
        <v>17</v>
      </c>
      <c r="K71" s="72">
        <v>62</v>
      </c>
      <c r="M71" s="21"/>
      <c r="N71" s="21"/>
      <c r="O71" s="21"/>
      <c r="P71" s="21"/>
      <c r="Q71" s="21"/>
    </row>
    <row r="72" spans="1:17" s="19" customFormat="1" ht="27.6" x14ac:dyDescent="0.25">
      <c r="A72" s="89">
        <v>63</v>
      </c>
      <c r="B72" s="73"/>
      <c r="C72" s="127" t="s">
        <v>145</v>
      </c>
      <c r="D72" s="151" t="s">
        <v>321</v>
      </c>
      <c r="E72" s="143">
        <v>0</v>
      </c>
      <c r="F72" s="143">
        <v>0</v>
      </c>
      <c r="G72" s="143">
        <v>5</v>
      </c>
      <c r="H72" s="143">
        <v>5</v>
      </c>
      <c r="I72" s="143">
        <v>7</v>
      </c>
      <c r="J72" s="123">
        <f t="shared" si="1"/>
        <v>17</v>
      </c>
      <c r="K72" s="72">
        <v>63</v>
      </c>
      <c r="M72" s="21"/>
      <c r="N72" s="21"/>
      <c r="O72" s="21"/>
      <c r="P72" s="21"/>
      <c r="Q72" s="21"/>
    </row>
    <row r="73" spans="1:17" s="19" customFormat="1" ht="27.6" x14ac:dyDescent="0.25">
      <c r="A73" s="72">
        <v>64</v>
      </c>
      <c r="B73" s="74"/>
      <c r="C73" s="133" t="s">
        <v>215</v>
      </c>
      <c r="D73" s="147" t="s">
        <v>220</v>
      </c>
      <c r="E73" s="131">
        <v>0</v>
      </c>
      <c r="F73" s="131">
        <v>2</v>
      </c>
      <c r="G73" s="131">
        <v>4</v>
      </c>
      <c r="H73" s="131">
        <v>5</v>
      </c>
      <c r="I73" s="131">
        <v>6</v>
      </c>
      <c r="J73" s="123">
        <f t="shared" si="1"/>
        <v>17</v>
      </c>
      <c r="K73" s="72">
        <v>64</v>
      </c>
      <c r="M73" s="21"/>
      <c r="N73" s="21"/>
      <c r="O73" s="21"/>
      <c r="P73" s="21"/>
      <c r="Q73" s="21"/>
    </row>
    <row r="74" spans="1:17" s="19" customFormat="1" x14ac:dyDescent="0.25">
      <c r="A74" s="89">
        <v>65</v>
      </c>
      <c r="B74" s="73"/>
      <c r="C74" s="133" t="s">
        <v>281</v>
      </c>
      <c r="D74" s="147" t="s">
        <v>110</v>
      </c>
      <c r="E74" s="135">
        <v>0</v>
      </c>
      <c r="F74" s="135">
        <v>1</v>
      </c>
      <c r="G74" s="135">
        <v>4</v>
      </c>
      <c r="H74" s="135">
        <v>5</v>
      </c>
      <c r="I74" s="135">
        <v>6</v>
      </c>
      <c r="J74" s="123">
        <f>SUM(E74:I74)</f>
        <v>16</v>
      </c>
      <c r="K74" s="72">
        <v>65</v>
      </c>
      <c r="M74" s="21"/>
      <c r="N74" s="21"/>
      <c r="O74" s="21"/>
      <c r="P74" s="21"/>
      <c r="Q74" s="21"/>
    </row>
    <row r="75" spans="1:17" s="19" customFormat="1" x14ac:dyDescent="0.25">
      <c r="A75" s="72">
        <v>66</v>
      </c>
      <c r="B75" s="73"/>
      <c r="C75" s="132" t="s">
        <v>183</v>
      </c>
      <c r="D75" s="147" t="s">
        <v>80</v>
      </c>
      <c r="E75" s="131">
        <v>0</v>
      </c>
      <c r="F75" s="131">
        <v>3</v>
      </c>
      <c r="G75" s="131">
        <v>3</v>
      </c>
      <c r="H75" s="131">
        <v>5</v>
      </c>
      <c r="I75" s="131">
        <v>5</v>
      </c>
      <c r="J75" s="123">
        <f t="shared" ref="J75:J97" si="2">E75+F75+G75+H75+I75</f>
        <v>16</v>
      </c>
      <c r="K75" s="72">
        <v>66</v>
      </c>
      <c r="M75" s="21"/>
      <c r="N75" s="21"/>
      <c r="O75" s="21"/>
      <c r="P75" s="21"/>
      <c r="Q75" s="21"/>
    </row>
    <row r="76" spans="1:17" s="19" customFormat="1" ht="27.6" x14ac:dyDescent="0.25">
      <c r="A76" s="89">
        <v>67</v>
      </c>
      <c r="B76" s="73"/>
      <c r="C76" s="127" t="s">
        <v>152</v>
      </c>
      <c r="D76" s="151" t="s">
        <v>321</v>
      </c>
      <c r="E76" s="143">
        <v>0</v>
      </c>
      <c r="F76" s="143">
        <v>0</v>
      </c>
      <c r="G76" s="143">
        <v>2</v>
      </c>
      <c r="H76" s="143">
        <v>4</v>
      </c>
      <c r="I76" s="143">
        <v>9</v>
      </c>
      <c r="J76" s="123">
        <f t="shared" si="2"/>
        <v>15</v>
      </c>
      <c r="K76" s="72">
        <v>67</v>
      </c>
      <c r="M76" s="21"/>
      <c r="N76" s="21"/>
      <c r="O76" s="21"/>
      <c r="P76" s="21"/>
      <c r="Q76" s="21"/>
    </row>
    <row r="77" spans="1:17" s="19" customFormat="1" x14ac:dyDescent="0.25">
      <c r="A77" s="72">
        <v>68</v>
      </c>
      <c r="B77" s="73"/>
      <c r="C77" s="133" t="s">
        <v>197</v>
      </c>
      <c r="D77" s="147" t="s">
        <v>79</v>
      </c>
      <c r="E77" s="135">
        <v>0</v>
      </c>
      <c r="F77" s="135">
        <v>0</v>
      </c>
      <c r="G77" s="135">
        <v>0</v>
      </c>
      <c r="H77" s="135">
        <v>7</v>
      </c>
      <c r="I77" s="135">
        <v>8</v>
      </c>
      <c r="J77" s="123">
        <f t="shared" si="2"/>
        <v>15</v>
      </c>
      <c r="K77" s="72">
        <v>68</v>
      </c>
      <c r="M77" s="21"/>
      <c r="N77" s="21"/>
      <c r="O77" s="21"/>
      <c r="P77" s="21"/>
      <c r="Q77" s="21"/>
    </row>
    <row r="78" spans="1:17" s="19" customFormat="1" ht="27.6" x14ac:dyDescent="0.25">
      <c r="A78" s="89">
        <v>69</v>
      </c>
      <c r="B78" s="73"/>
      <c r="C78" s="127" t="s">
        <v>198</v>
      </c>
      <c r="D78" s="147" t="s">
        <v>206</v>
      </c>
      <c r="E78" s="131">
        <v>0</v>
      </c>
      <c r="F78" s="131">
        <v>0</v>
      </c>
      <c r="G78" s="131">
        <v>0</v>
      </c>
      <c r="H78" s="131">
        <v>6</v>
      </c>
      <c r="I78" s="131">
        <v>8</v>
      </c>
      <c r="J78" s="123">
        <f t="shared" si="2"/>
        <v>14</v>
      </c>
      <c r="K78" s="72">
        <v>69</v>
      </c>
      <c r="M78" s="21"/>
      <c r="N78" s="21"/>
      <c r="O78" s="21"/>
      <c r="P78" s="21"/>
      <c r="Q78" s="21"/>
    </row>
    <row r="79" spans="1:17" s="19" customFormat="1" ht="27.6" x14ac:dyDescent="0.25">
      <c r="A79" s="72">
        <v>70</v>
      </c>
      <c r="B79" s="73"/>
      <c r="C79" s="133" t="s">
        <v>214</v>
      </c>
      <c r="D79" s="147" t="s">
        <v>220</v>
      </c>
      <c r="E79" s="131">
        <v>0</v>
      </c>
      <c r="F79" s="131">
        <v>0</v>
      </c>
      <c r="G79" s="131">
        <v>2</v>
      </c>
      <c r="H79" s="131">
        <v>4</v>
      </c>
      <c r="I79" s="131">
        <v>8</v>
      </c>
      <c r="J79" s="123">
        <f t="shared" si="2"/>
        <v>14</v>
      </c>
      <c r="K79" s="72">
        <v>70</v>
      </c>
      <c r="M79" s="21"/>
      <c r="N79" s="21"/>
      <c r="O79" s="21"/>
      <c r="P79" s="21"/>
      <c r="Q79" s="21"/>
    </row>
    <row r="80" spans="1:17" s="19" customFormat="1" ht="27.6" x14ac:dyDescent="0.25">
      <c r="A80" s="89">
        <v>71</v>
      </c>
      <c r="B80" s="73"/>
      <c r="C80" s="132" t="s">
        <v>142</v>
      </c>
      <c r="D80" s="147" t="s">
        <v>340</v>
      </c>
      <c r="E80" s="92">
        <v>0</v>
      </c>
      <c r="F80" s="92">
        <v>0</v>
      </c>
      <c r="G80" s="92">
        <v>2</v>
      </c>
      <c r="H80" s="92">
        <v>4</v>
      </c>
      <c r="I80" s="92">
        <v>8</v>
      </c>
      <c r="J80" s="123">
        <f t="shared" si="2"/>
        <v>14</v>
      </c>
      <c r="K80" s="72">
        <v>70</v>
      </c>
      <c r="M80" s="21"/>
      <c r="N80" s="21"/>
      <c r="O80" s="21"/>
      <c r="P80" s="21"/>
      <c r="Q80" s="21"/>
    </row>
    <row r="81" spans="1:17" s="19" customFormat="1" ht="27.6" x14ac:dyDescent="0.25">
      <c r="A81" s="72">
        <v>72</v>
      </c>
      <c r="B81" s="73"/>
      <c r="C81" s="127" t="s">
        <v>305</v>
      </c>
      <c r="D81" s="147" t="s">
        <v>311</v>
      </c>
      <c r="E81" s="135">
        <v>0</v>
      </c>
      <c r="F81" s="135">
        <v>0</v>
      </c>
      <c r="G81" s="135">
        <v>1</v>
      </c>
      <c r="H81" s="135">
        <v>6</v>
      </c>
      <c r="I81" s="135">
        <v>7</v>
      </c>
      <c r="J81" s="123">
        <f t="shared" si="2"/>
        <v>14</v>
      </c>
      <c r="K81" s="72">
        <v>72</v>
      </c>
      <c r="M81" s="21"/>
      <c r="N81" s="21"/>
      <c r="O81" s="21"/>
      <c r="P81" s="21"/>
      <c r="Q81" s="21"/>
    </row>
    <row r="82" spans="1:17" s="19" customFormat="1" x14ac:dyDescent="0.25">
      <c r="A82" s="89">
        <v>73</v>
      </c>
      <c r="B82" s="73" t="s">
        <v>37</v>
      </c>
      <c r="C82" s="133" t="s">
        <v>191</v>
      </c>
      <c r="D82" s="147" t="s">
        <v>79</v>
      </c>
      <c r="E82" s="135">
        <v>0</v>
      </c>
      <c r="F82" s="135">
        <v>0</v>
      </c>
      <c r="G82" s="135">
        <v>3</v>
      </c>
      <c r="H82" s="135">
        <v>5</v>
      </c>
      <c r="I82" s="135">
        <v>6</v>
      </c>
      <c r="J82" s="123">
        <f t="shared" si="2"/>
        <v>14</v>
      </c>
      <c r="K82" s="72">
        <v>73</v>
      </c>
      <c r="M82" s="21"/>
      <c r="N82" s="21"/>
      <c r="O82" s="21"/>
      <c r="P82" s="21"/>
      <c r="Q82" s="21"/>
    </row>
    <row r="83" spans="1:17" s="19" customFormat="1" ht="27.6" x14ac:dyDescent="0.25">
      <c r="A83" s="72">
        <v>74</v>
      </c>
      <c r="B83" s="73"/>
      <c r="C83" s="136" t="s">
        <v>166</v>
      </c>
      <c r="D83" s="153" t="s">
        <v>161</v>
      </c>
      <c r="E83" s="154">
        <v>0</v>
      </c>
      <c r="F83" s="154">
        <v>2</v>
      </c>
      <c r="G83" s="154">
        <v>3</v>
      </c>
      <c r="H83" s="154">
        <v>4</v>
      </c>
      <c r="I83" s="154">
        <v>5</v>
      </c>
      <c r="J83" s="123">
        <f t="shared" si="2"/>
        <v>14</v>
      </c>
      <c r="K83" s="72">
        <v>74</v>
      </c>
      <c r="M83" s="21"/>
      <c r="N83" s="21"/>
      <c r="O83" s="21"/>
      <c r="P83" s="21"/>
      <c r="Q83" s="21"/>
    </row>
    <row r="84" spans="1:17" s="19" customFormat="1" ht="27.6" x14ac:dyDescent="0.25">
      <c r="A84" s="89">
        <v>75</v>
      </c>
      <c r="B84" s="73"/>
      <c r="C84" s="133" t="s">
        <v>261</v>
      </c>
      <c r="D84" s="149" t="s">
        <v>262</v>
      </c>
      <c r="E84" s="142">
        <v>0</v>
      </c>
      <c r="F84" s="142">
        <v>0</v>
      </c>
      <c r="G84" s="142">
        <v>0</v>
      </c>
      <c r="H84" s="142">
        <v>4</v>
      </c>
      <c r="I84" s="142">
        <v>9</v>
      </c>
      <c r="J84" s="123">
        <f t="shared" si="2"/>
        <v>13</v>
      </c>
      <c r="K84" s="72">
        <v>75</v>
      </c>
      <c r="M84" s="21"/>
      <c r="N84" s="21"/>
      <c r="O84" s="21"/>
      <c r="P84" s="21"/>
      <c r="Q84" s="21"/>
    </row>
    <row r="85" spans="1:17" s="19" customFormat="1" ht="27.6" x14ac:dyDescent="0.25">
      <c r="A85" s="72">
        <v>76</v>
      </c>
      <c r="B85" s="73"/>
      <c r="C85" s="133" t="s">
        <v>255</v>
      </c>
      <c r="D85" s="149" t="s">
        <v>262</v>
      </c>
      <c r="E85" s="142">
        <v>0</v>
      </c>
      <c r="F85" s="142">
        <v>0</v>
      </c>
      <c r="G85" s="142">
        <v>0</v>
      </c>
      <c r="H85" s="142">
        <v>5</v>
      </c>
      <c r="I85" s="142">
        <v>8</v>
      </c>
      <c r="J85" s="123">
        <f t="shared" si="2"/>
        <v>13</v>
      </c>
      <c r="K85" s="72">
        <v>76</v>
      </c>
      <c r="M85" s="21"/>
      <c r="N85" s="21"/>
      <c r="O85" s="21"/>
      <c r="P85" s="21"/>
      <c r="Q85" s="21"/>
    </row>
    <row r="86" spans="1:17" s="19" customFormat="1" ht="27.6" x14ac:dyDescent="0.25">
      <c r="A86" s="89">
        <v>77</v>
      </c>
      <c r="B86" s="73"/>
      <c r="C86" s="127" t="s">
        <v>304</v>
      </c>
      <c r="D86" s="147" t="s">
        <v>311</v>
      </c>
      <c r="E86" s="135">
        <v>0</v>
      </c>
      <c r="F86" s="135">
        <v>0</v>
      </c>
      <c r="G86" s="135">
        <v>0</v>
      </c>
      <c r="H86" s="135">
        <v>6</v>
      </c>
      <c r="I86" s="135">
        <v>7</v>
      </c>
      <c r="J86" s="123">
        <f t="shared" si="2"/>
        <v>13</v>
      </c>
      <c r="K86" s="72">
        <v>77</v>
      </c>
      <c r="M86" s="21"/>
      <c r="N86" s="21"/>
      <c r="O86" s="21"/>
      <c r="P86" s="21"/>
      <c r="Q86" s="21"/>
    </row>
    <row r="87" spans="1:17" s="19" customFormat="1" ht="27.6" x14ac:dyDescent="0.25">
      <c r="A87" s="72">
        <v>78</v>
      </c>
      <c r="B87" s="73"/>
      <c r="C87" s="133" t="s">
        <v>120</v>
      </c>
      <c r="D87" s="148" t="s">
        <v>129</v>
      </c>
      <c r="E87" s="146">
        <v>0</v>
      </c>
      <c r="F87" s="146">
        <v>0</v>
      </c>
      <c r="G87" s="146">
        <v>2</v>
      </c>
      <c r="H87" s="146">
        <v>4</v>
      </c>
      <c r="I87" s="146">
        <v>7</v>
      </c>
      <c r="J87" s="123">
        <f t="shared" si="2"/>
        <v>13</v>
      </c>
      <c r="K87" s="72">
        <v>78</v>
      </c>
      <c r="M87" s="21"/>
      <c r="N87" s="21"/>
      <c r="O87" s="21"/>
      <c r="P87" s="21"/>
      <c r="Q87" s="21"/>
    </row>
    <row r="88" spans="1:17" s="19" customFormat="1" ht="27.6" x14ac:dyDescent="0.25">
      <c r="A88" s="89">
        <v>79</v>
      </c>
      <c r="B88" s="73"/>
      <c r="C88" s="127" t="s">
        <v>303</v>
      </c>
      <c r="D88" s="147" t="s">
        <v>311</v>
      </c>
      <c r="E88" s="135">
        <v>0</v>
      </c>
      <c r="F88" s="135">
        <v>0</v>
      </c>
      <c r="G88" s="135">
        <v>3</v>
      </c>
      <c r="H88" s="135">
        <v>3</v>
      </c>
      <c r="I88" s="135">
        <v>7</v>
      </c>
      <c r="J88" s="123">
        <f t="shared" si="2"/>
        <v>13</v>
      </c>
      <c r="K88" s="72">
        <v>79</v>
      </c>
      <c r="M88" s="21"/>
      <c r="N88" s="21"/>
      <c r="O88" s="21"/>
      <c r="P88" s="21"/>
      <c r="Q88" s="21"/>
    </row>
    <row r="89" spans="1:17" s="19" customFormat="1" ht="27.6" x14ac:dyDescent="0.25">
      <c r="A89" s="72">
        <v>80</v>
      </c>
      <c r="B89" s="73"/>
      <c r="C89" s="140" t="s">
        <v>241</v>
      </c>
      <c r="D89" s="149" t="s">
        <v>330</v>
      </c>
      <c r="E89" s="144">
        <v>0</v>
      </c>
      <c r="F89" s="144">
        <v>2</v>
      </c>
      <c r="G89" s="144">
        <v>2</v>
      </c>
      <c r="H89" s="144">
        <v>3</v>
      </c>
      <c r="I89" s="144">
        <v>6</v>
      </c>
      <c r="J89" s="123">
        <f t="shared" si="2"/>
        <v>13</v>
      </c>
      <c r="K89" s="72">
        <v>80</v>
      </c>
      <c r="M89" s="21"/>
      <c r="N89" s="21"/>
      <c r="O89" s="21"/>
      <c r="P89" s="21"/>
      <c r="Q89" s="21"/>
    </row>
    <row r="90" spans="1:17" s="19" customFormat="1" x14ac:dyDescent="0.25">
      <c r="A90" s="89">
        <v>81</v>
      </c>
      <c r="B90" s="73"/>
      <c r="C90" s="132" t="s">
        <v>346</v>
      </c>
      <c r="D90" s="150" t="s">
        <v>111</v>
      </c>
      <c r="E90" s="131">
        <v>0</v>
      </c>
      <c r="F90" s="131">
        <v>2</v>
      </c>
      <c r="G90" s="131">
        <v>2</v>
      </c>
      <c r="H90" s="131">
        <v>3</v>
      </c>
      <c r="I90" s="131">
        <v>6</v>
      </c>
      <c r="J90" s="123">
        <f t="shared" si="2"/>
        <v>13</v>
      </c>
      <c r="K90" s="72">
        <v>80</v>
      </c>
      <c r="M90" s="21"/>
      <c r="N90" s="21"/>
      <c r="O90" s="21"/>
      <c r="P90" s="21"/>
      <c r="Q90" s="21"/>
    </row>
    <row r="91" spans="1:17" s="19" customFormat="1" ht="18.600000000000001" customHeight="1" x14ac:dyDescent="0.25">
      <c r="A91" s="72">
        <v>82</v>
      </c>
      <c r="B91" s="73"/>
      <c r="C91" s="127" t="s">
        <v>135</v>
      </c>
      <c r="D91" s="147" t="s">
        <v>341</v>
      </c>
      <c r="E91" s="92">
        <v>0</v>
      </c>
      <c r="F91" s="92">
        <v>1</v>
      </c>
      <c r="G91" s="92">
        <v>4</v>
      </c>
      <c r="H91" s="92">
        <v>4</v>
      </c>
      <c r="I91" s="92">
        <v>4</v>
      </c>
      <c r="J91" s="123">
        <f t="shared" si="2"/>
        <v>13</v>
      </c>
      <c r="K91" s="72">
        <v>82</v>
      </c>
      <c r="M91" s="21"/>
      <c r="N91" s="21"/>
      <c r="O91" s="21"/>
      <c r="P91" s="21"/>
      <c r="Q91" s="21"/>
    </row>
    <row r="92" spans="1:17" s="19" customFormat="1" x14ac:dyDescent="0.25">
      <c r="A92" s="89">
        <v>83</v>
      </c>
      <c r="B92" s="73"/>
      <c r="C92" s="132" t="s">
        <v>182</v>
      </c>
      <c r="D92" s="147" t="s">
        <v>80</v>
      </c>
      <c r="E92" s="131">
        <v>0</v>
      </c>
      <c r="F92" s="131">
        <v>1</v>
      </c>
      <c r="G92" s="131">
        <v>3</v>
      </c>
      <c r="H92" s="131">
        <v>6</v>
      </c>
      <c r="I92" s="131">
        <v>3</v>
      </c>
      <c r="J92" s="123">
        <f t="shared" si="2"/>
        <v>13</v>
      </c>
      <c r="K92" s="72">
        <v>83</v>
      </c>
      <c r="M92" s="21"/>
      <c r="N92" s="21"/>
      <c r="O92" s="21"/>
      <c r="P92" s="21"/>
      <c r="Q92" s="21"/>
    </row>
    <row r="93" spans="1:17" s="19" customFormat="1" ht="27.6" x14ac:dyDescent="0.25">
      <c r="A93" s="72">
        <v>84</v>
      </c>
      <c r="B93" s="73"/>
      <c r="C93" s="132" t="s">
        <v>236</v>
      </c>
      <c r="D93" s="148" t="s">
        <v>238</v>
      </c>
      <c r="E93" s="134">
        <v>0</v>
      </c>
      <c r="F93" s="134">
        <v>0</v>
      </c>
      <c r="G93" s="134">
        <v>0</v>
      </c>
      <c r="H93" s="134">
        <v>4</v>
      </c>
      <c r="I93" s="134">
        <v>8</v>
      </c>
      <c r="J93" s="123">
        <f t="shared" si="2"/>
        <v>12</v>
      </c>
      <c r="K93" s="72">
        <v>84</v>
      </c>
      <c r="M93" s="21"/>
      <c r="N93" s="21"/>
      <c r="O93" s="21"/>
      <c r="P93" s="21"/>
      <c r="Q93" s="21"/>
    </row>
    <row r="94" spans="1:17" s="19" customFormat="1" ht="27.6" x14ac:dyDescent="0.25">
      <c r="A94" s="89">
        <v>85</v>
      </c>
      <c r="B94" s="73"/>
      <c r="C94" s="140" t="s">
        <v>245</v>
      </c>
      <c r="D94" s="149" t="s">
        <v>330</v>
      </c>
      <c r="E94" s="144">
        <v>0</v>
      </c>
      <c r="F94" s="144">
        <v>0</v>
      </c>
      <c r="G94" s="144">
        <v>1</v>
      </c>
      <c r="H94" s="144">
        <v>3</v>
      </c>
      <c r="I94" s="144">
        <v>8</v>
      </c>
      <c r="J94" s="123">
        <f t="shared" si="2"/>
        <v>12</v>
      </c>
      <c r="K94" s="72">
        <v>85</v>
      </c>
      <c r="M94" s="21"/>
      <c r="N94" s="21"/>
      <c r="O94" s="21"/>
      <c r="P94" s="21"/>
      <c r="Q94" s="21"/>
    </row>
    <row r="95" spans="1:17" s="19" customFormat="1" ht="27.6" x14ac:dyDescent="0.25">
      <c r="A95" s="72">
        <v>86</v>
      </c>
      <c r="B95" s="73"/>
      <c r="C95" s="133" t="s">
        <v>296</v>
      </c>
      <c r="D95" s="147" t="s">
        <v>343</v>
      </c>
      <c r="E95" s="135">
        <v>0</v>
      </c>
      <c r="F95" s="135">
        <v>0</v>
      </c>
      <c r="G95" s="135">
        <v>0</v>
      </c>
      <c r="H95" s="135">
        <v>5</v>
      </c>
      <c r="I95" s="135">
        <v>7</v>
      </c>
      <c r="J95" s="123">
        <f t="shared" si="2"/>
        <v>12</v>
      </c>
      <c r="K95" s="72">
        <v>86</v>
      </c>
      <c r="M95" s="21"/>
      <c r="N95" s="21"/>
      <c r="O95" s="21"/>
      <c r="P95" s="21"/>
      <c r="Q95" s="21"/>
    </row>
    <row r="96" spans="1:17" s="19" customFormat="1" ht="27.6" x14ac:dyDescent="0.25">
      <c r="A96" s="89">
        <v>87</v>
      </c>
      <c r="B96" s="73"/>
      <c r="C96" s="127" t="s">
        <v>309</v>
      </c>
      <c r="D96" s="147" t="s">
        <v>311</v>
      </c>
      <c r="E96" s="135">
        <v>0</v>
      </c>
      <c r="F96" s="135">
        <v>0</v>
      </c>
      <c r="G96" s="135">
        <v>3</v>
      </c>
      <c r="H96" s="135">
        <v>4</v>
      </c>
      <c r="I96" s="135">
        <v>5</v>
      </c>
      <c r="J96" s="123">
        <f t="shared" si="2"/>
        <v>12</v>
      </c>
      <c r="K96" s="72">
        <v>87</v>
      </c>
      <c r="M96" s="21"/>
      <c r="N96" s="21"/>
      <c r="O96" s="21"/>
      <c r="P96" s="21"/>
      <c r="Q96" s="21"/>
    </row>
    <row r="97" spans="1:17" s="19" customFormat="1" ht="27.6" x14ac:dyDescent="0.25">
      <c r="A97" s="72">
        <v>88</v>
      </c>
      <c r="B97" s="73"/>
      <c r="C97" s="106" t="s">
        <v>408</v>
      </c>
      <c r="D97" s="149" t="s">
        <v>330</v>
      </c>
      <c r="E97" s="144">
        <v>0</v>
      </c>
      <c r="F97" s="144">
        <v>1</v>
      </c>
      <c r="G97" s="144">
        <v>2</v>
      </c>
      <c r="H97" s="144">
        <v>4</v>
      </c>
      <c r="I97" s="144">
        <v>5</v>
      </c>
      <c r="J97" s="123">
        <f t="shared" si="2"/>
        <v>12</v>
      </c>
      <c r="K97" s="72">
        <v>88</v>
      </c>
      <c r="M97" s="21"/>
      <c r="N97" s="21"/>
      <c r="O97" s="21"/>
      <c r="P97" s="21"/>
      <c r="Q97" s="21"/>
    </row>
    <row r="98" spans="1:17" s="19" customFormat="1" x14ac:dyDescent="0.25">
      <c r="A98" s="89">
        <v>89</v>
      </c>
      <c r="B98" s="73"/>
      <c r="C98" s="127" t="s">
        <v>285</v>
      </c>
      <c r="D98" s="147" t="s">
        <v>110</v>
      </c>
      <c r="E98" s="135">
        <v>0</v>
      </c>
      <c r="F98" s="135">
        <v>0</v>
      </c>
      <c r="G98" s="135">
        <v>0</v>
      </c>
      <c r="H98" s="135">
        <v>4</v>
      </c>
      <c r="I98" s="135">
        <v>7</v>
      </c>
      <c r="J98" s="123">
        <f>SUM(E98:I98)</f>
        <v>11</v>
      </c>
      <c r="K98" s="72">
        <v>89</v>
      </c>
      <c r="M98" s="21"/>
      <c r="N98" s="21"/>
      <c r="O98" s="21"/>
      <c r="P98" s="21"/>
      <c r="Q98" s="21"/>
    </row>
    <row r="99" spans="1:17" s="19" customFormat="1" ht="27.6" x14ac:dyDescent="0.25">
      <c r="A99" s="72">
        <v>90</v>
      </c>
      <c r="B99" s="73"/>
      <c r="C99" s="132" t="s">
        <v>234</v>
      </c>
      <c r="D99" s="148" t="s">
        <v>238</v>
      </c>
      <c r="E99" s="134">
        <v>0</v>
      </c>
      <c r="F99" s="134">
        <v>0</v>
      </c>
      <c r="G99" s="134">
        <v>1</v>
      </c>
      <c r="H99" s="134">
        <v>4</v>
      </c>
      <c r="I99" s="134">
        <v>6</v>
      </c>
      <c r="J99" s="123">
        <f t="shared" ref="J99:J109" si="3">E99+F99+G99+H99+I99</f>
        <v>11</v>
      </c>
      <c r="K99" s="72">
        <v>90</v>
      </c>
      <c r="M99" s="21"/>
      <c r="N99" s="21"/>
      <c r="O99" s="21"/>
      <c r="P99" s="21"/>
      <c r="Q99" s="21"/>
    </row>
    <row r="100" spans="1:17" s="19" customFormat="1" ht="27.6" x14ac:dyDescent="0.25">
      <c r="A100" s="89">
        <v>91</v>
      </c>
      <c r="B100" s="73"/>
      <c r="C100" s="133" t="s">
        <v>246</v>
      </c>
      <c r="D100" s="147" t="s">
        <v>254</v>
      </c>
      <c r="E100" s="92">
        <v>0</v>
      </c>
      <c r="F100" s="92">
        <v>0</v>
      </c>
      <c r="G100" s="92">
        <v>2</v>
      </c>
      <c r="H100" s="92">
        <v>3</v>
      </c>
      <c r="I100" s="92">
        <v>6</v>
      </c>
      <c r="J100" s="123">
        <f t="shared" si="3"/>
        <v>11</v>
      </c>
      <c r="K100" s="72">
        <v>91</v>
      </c>
      <c r="M100" s="21"/>
      <c r="N100" s="21"/>
      <c r="O100" s="21"/>
      <c r="P100" s="21"/>
      <c r="Q100" s="21"/>
    </row>
    <row r="101" spans="1:17" s="19" customFormat="1" ht="27.6" x14ac:dyDescent="0.25">
      <c r="A101" s="72">
        <v>92</v>
      </c>
      <c r="B101" s="73"/>
      <c r="C101" s="133" t="s">
        <v>295</v>
      </c>
      <c r="D101" s="147" t="s">
        <v>343</v>
      </c>
      <c r="E101" s="135">
        <v>0</v>
      </c>
      <c r="F101" s="135">
        <v>0</v>
      </c>
      <c r="G101" s="135">
        <v>1</v>
      </c>
      <c r="H101" s="135">
        <v>5</v>
      </c>
      <c r="I101" s="135">
        <v>5</v>
      </c>
      <c r="J101" s="123">
        <f t="shared" si="3"/>
        <v>11</v>
      </c>
      <c r="K101" s="72">
        <v>92</v>
      </c>
      <c r="M101" s="21"/>
      <c r="N101" s="21"/>
      <c r="O101" s="21"/>
      <c r="P101" s="21"/>
      <c r="Q101" s="21"/>
    </row>
    <row r="102" spans="1:17" s="19" customFormat="1" ht="27.6" x14ac:dyDescent="0.25">
      <c r="A102" s="89">
        <v>93</v>
      </c>
      <c r="B102" s="73"/>
      <c r="C102" s="105" t="s">
        <v>170</v>
      </c>
      <c r="D102" s="150" t="s">
        <v>113</v>
      </c>
      <c r="E102" s="145">
        <v>0</v>
      </c>
      <c r="F102" s="145">
        <v>0</v>
      </c>
      <c r="G102" s="145">
        <v>0</v>
      </c>
      <c r="H102" s="145">
        <v>4</v>
      </c>
      <c r="I102" s="145">
        <v>6</v>
      </c>
      <c r="J102" s="123">
        <f t="shared" si="3"/>
        <v>10</v>
      </c>
      <c r="K102" s="72">
        <v>93</v>
      </c>
      <c r="M102" s="21"/>
      <c r="N102" s="21"/>
      <c r="O102" s="21"/>
      <c r="P102" s="21"/>
      <c r="Q102" s="21"/>
    </row>
    <row r="103" spans="1:17" s="19" customFormat="1" ht="27.6" x14ac:dyDescent="0.25">
      <c r="A103" s="72">
        <v>94</v>
      </c>
      <c r="B103" s="73"/>
      <c r="C103" s="133" t="s">
        <v>257</v>
      </c>
      <c r="D103" s="149" t="s">
        <v>262</v>
      </c>
      <c r="E103" s="142">
        <v>0</v>
      </c>
      <c r="F103" s="142">
        <v>0</v>
      </c>
      <c r="G103" s="142">
        <v>0</v>
      </c>
      <c r="H103" s="142">
        <v>4</v>
      </c>
      <c r="I103" s="142">
        <v>6</v>
      </c>
      <c r="J103" s="123">
        <f t="shared" si="3"/>
        <v>10</v>
      </c>
      <c r="K103" s="72">
        <v>93</v>
      </c>
      <c r="M103" s="21"/>
      <c r="N103" s="21"/>
      <c r="O103" s="21"/>
      <c r="P103" s="21"/>
      <c r="Q103" s="21"/>
    </row>
    <row r="104" spans="1:17" s="19" customFormat="1" x14ac:dyDescent="0.25">
      <c r="A104" s="89">
        <v>95</v>
      </c>
      <c r="B104" s="73"/>
      <c r="C104" s="132" t="s">
        <v>347</v>
      </c>
      <c r="D104" s="150" t="s">
        <v>111</v>
      </c>
      <c r="E104" s="131">
        <v>0</v>
      </c>
      <c r="F104" s="131">
        <v>0</v>
      </c>
      <c r="G104" s="131">
        <v>0</v>
      </c>
      <c r="H104" s="131">
        <v>5</v>
      </c>
      <c r="I104" s="131">
        <v>5</v>
      </c>
      <c r="J104" s="123">
        <f t="shared" si="3"/>
        <v>10</v>
      </c>
      <c r="K104" s="72">
        <v>95</v>
      </c>
      <c r="M104" s="21"/>
      <c r="N104" s="21"/>
      <c r="O104" s="21"/>
      <c r="P104" s="21"/>
      <c r="Q104" s="21"/>
    </row>
    <row r="105" spans="1:17" s="19" customFormat="1" ht="27.6" x14ac:dyDescent="0.25">
      <c r="A105" s="72">
        <v>96</v>
      </c>
      <c r="B105" s="73"/>
      <c r="C105" s="132" t="s">
        <v>231</v>
      </c>
      <c r="D105" s="148" t="s">
        <v>238</v>
      </c>
      <c r="E105" s="134">
        <v>0</v>
      </c>
      <c r="F105" s="134">
        <v>0</v>
      </c>
      <c r="G105" s="134">
        <v>1</v>
      </c>
      <c r="H105" s="134">
        <v>4</v>
      </c>
      <c r="I105" s="134">
        <v>5</v>
      </c>
      <c r="J105" s="123">
        <f t="shared" si="3"/>
        <v>10</v>
      </c>
      <c r="K105" s="72">
        <v>96</v>
      </c>
      <c r="M105" s="21"/>
      <c r="N105" s="21"/>
      <c r="O105" s="21"/>
      <c r="P105" s="21"/>
      <c r="Q105" s="21"/>
    </row>
    <row r="106" spans="1:17" s="19" customFormat="1" ht="27.6" x14ac:dyDescent="0.25">
      <c r="A106" s="89">
        <v>97</v>
      </c>
      <c r="B106" s="73"/>
      <c r="C106" s="127" t="s">
        <v>136</v>
      </c>
      <c r="D106" s="147" t="s">
        <v>341</v>
      </c>
      <c r="E106" s="92">
        <v>0</v>
      </c>
      <c r="F106" s="92">
        <v>0</v>
      </c>
      <c r="G106" s="92">
        <v>2</v>
      </c>
      <c r="H106" s="92">
        <v>3</v>
      </c>
      <c r="I106" s="92">
        <v>5</v>
      </c>
      <c r="J106" s="123">
        <f t="shared" si="3"/>
        <v>10</v>
      </c>
      <c r="K106" s="72">
        <v>97</v>
      </c>
      <c r="M106" s="21"/>
      <c r="N106" s="21"/>
      <c r="O106" s="21"/>
      <c r="P106" s="21"/>
      <c r="Q106" s="21"/>
    </row>
    <row r="107" spans="1:17" s="19" customFormat="1" ht="27.6" x14ac:dyDescent="0.25">
      <c r="A107" s="72">
        <v>98</v>
      </c>
      <c r="B107" s="73"/>
      <c r="C107" s="133" t="s">
        <v>372</v>
      </c>
      <c r="D107" s="147" t="s">
        <v>294</v>
      </c>
      <c r="E107" s="131">
        <v>0</v>
      </c>
      <c r="F107" s="131">
        <v>0</v>
      </c>
      <c r="G107" s="131">
        <v>2</v>
      </c>
      <c r="H107" s="131">
        <v>3</v>
      </c>
      <c r="I107" s="131">
        <v>5</v>
      </c>
      <c r="J107" s="123">
        <f t="shared" si="3"/>
        <v>10</v>
      </c>
      <c r="K107" s="72">
        <v>97</v>
      </c>
      <c r="M107" s="21"/>
      <c r="N107" s="21"/>
      <c r="O107" s="21"/>
      <c r="P107" s="21"/>
      <c r="Q107" s="21"/>
    </row>
    <row r="108" spans="1:17" s="19" customFormat="1" ht="27.6" x14ac:dyDescent="0.25">
      <c r="A108" s="89">
        <v>99</v>
      </c>
      <c r="B108" s="73"/>
      <c r="C108" s="127" t="s">
        <v>162</v>
      </c>
      <c r="D108" s="153" t="s">
        <v>161</v>
      </c>
      <c r="E108" s="154">
        <v>0</v>
      </c>
      <c r="F108" s="154">
        <v>1</v>
      </c>
      <c r="G108" s="154">
        <v>1</v>
      </c>
      <c r="H108" s="154">
        <v>3</v>
      </c>
      <c r="I108" s="154">
        <v>5</v>
      </c>
      <c r="J108" s="123">
        <f t="shared" si="3"/>
        <v>10</v>
      </c>
      <c r="K108" s="72">
        <v>99</v>
      </c>
      <c r="M108" s="21"/>
      <c r="N108" s="21"/>
      <c r="O108" s="21"/>
      <c r="P108" s="21"/>
      <c r="Q108" s="21"/>
    </row>
    <row r="109" spans="1:17" s="19" customFormat="1" ht="27.6" x14ac:dyDescent="0.25">
      <c r="A109" s="72">
        <v>100</v>
      </c>
      <c r="B109" s="73"/>
      <c r="C109" s="132" t="s">
        <v>232</v>
      </c>
      <c r="D109" s="148" t="s">
        <v>238</v>
      </c>
      <c r="E109" s="134">
        <v>0</v>
      </c>
      <c r="F109" s="134">
        <v>0</v>
      </c>
      <c r="G109" s="134">
        <v>0</v>
      </c>
      <c r="H109" s="134">
        <v>0</v>
      </c>
      <c r="I109" s="134">
        <v>9</v>
      </c>
      <c r="J109" s="123">
        <f t="shared" si="3"/>
        <v>9</v>
      </c>
      <c r="K109" s="72">
        <v>100</v>
      </c>
      <c r="M109" s="21"/>
      <c r="N109" s="21"/>
      <c r="O109" s="21"/>
      <c r="P109" s="21"/>
      <c r="Q109" s="21"/>
    </row>
    <row r="110" spans="1:17" s="19" customFormat="1" x14ac:dyDescent="0.25">
      <c r="A110" s="89">
        <v>101</v>
      </c>
      <c r="B110" s="73"/>
      <c r="C110" s="127" t="s">
        <v>284</v>
      </c>
      <c r="D110" s="147" t="s">
        <v>110</v>
      </c>
      <c r="E110" s="135">
        <v>0</v>
      </c>
      <c r="F110" s="135">
        <v>0</v>
      </c>
      <c r="G110" s="135">
        <v>0</v>
      </c>
      <c r="H110" s="135">
        <v>0</v>
      </c>
      <c r="I110" s="135">
        <v>9</v>
      </c>
      <c r="J110" s="123">
        <f>SUM(E110:I110)</f>
        <v>9</v>
      </c>
      <c r="K110" s="72">
        <v>100</v>
      </c>
      <c r="M110" s="21"/>
      <c r="N110" s="21"/>
      <c r="O110" s="21"/>
      <c r="P110" s="21"/>
      <c r="Q110" s="21"/>
    </row>
    <row r="111" spans="1:17" s="19" customFormat="1" ht="27.6" x14ac:dyDescent="0.25">
      <c r="A111" s="72">
        <v>102</v>
      </c>
      <c r="B111" s="73"/>
      <c r="C111" s="127" t="s">
        <v>134</v>
      </c>
      <c r="D111" s="147" t="s">
        <v>341</v>
      </c>
      <c r="E111" s="92">
        <v>0</v>
      </c>
      <c r="F111" s="92">
        <v>0</v>
      </c>
      <c r="G111" s="92">
        <v>0</v>
      </c>
      <c r="H111" s="92">
        <v>0</v>
      </c>
      <c r="I111" s="92">
        <v>9</v>
      </c>
      <c r="J111" s="123">
        <f t="shared" ref="J111:J118" si="4">E111+F111+G111+H111+I111</f>
        <v>9</v>
      </c>
      <c r="K111" s="72">
        <v>100</v>
      </c>
      <c r="M111" s="21"/>
      <c r="N111" s="21"/>
      <c r="O111" s="21"/>
      <c r="P111" s="21"/>
      <c r="Q111" s="21"/>
    </row>
    <row r="112" spans="1:17" s="19" customFormat="1" ht="27.6" x14ac:dyDescent="0.25">
      <c r="A112" s="89">
        <v>103</v>
      </c>
      <c r="B112" s="73"/>
      <c r="C112" s="133" t="s">
        <v>251</v>
      </c>
      <c r="D112" s="147" t="s">
        <v>254</v>
      </c>
      <c r="E112" s="92">
        <v>0</v>
      </c>
      <c r="F112" s="92">
        <v>0</v>
      </c>
      <c r="G112" s="92">
        <v>0</v>
      </c>
      <c r="H112" s="92">
        <v>2</v>
      </c>
      <c r="I112" s="92">
        <v>7</v>
      </c>
      <c r="J112" s="123">
        <f t="shared" si="4"/>
        <v>9</v>
      </c>
      <c r="K112" s="72">
        <v>103</v>
      </c>
      <c r="M112" s="21"/>
      <c r="N112" s="21"/>
      <c r="O112" s="21"/>
      <c r="P112" s="21"/>
      <c r="Q112" s="21"/>
    </row>
    <row r="113" spans="1:17" s="19" customFormat="1" ht="27.6" x14ac:dyDescent="0.25">
      <c r="A113" s="72">
        <v>104</v>
      </c>
      <c r="B113" s="73"/>
      <c r="C113" s="133" t="s">
        <v>302</v>
      </c>
      <c r="D113" s="147" t="s">
        <v>343</v>
      </c>
      <c r="E113" s="135">
        <v>0</v>
      </c>
      <c r="F113" s="135">
        <v>0</v>
      </c>
      <c r="G113" s="135">
        <v>0</v>
      </c>
      <c r="H113" s="135">
        <v>4</v>
      </c>
      <c r="I113" s="135">
        <v>5</v>
      </c>
      <c r="J113" s="123">
        <f t="shared" si="4"/>
        <v>9</v>
      </c>
      <c r="K113" s="72">
        <v>104</v>
      </c>
      <c r="M113" s="21"/>
      <c r="N113" s="21"/>
      <c r="O113" s="21"/>
      <c r="P113" s="21"/>
      <c r="Q113" s="21"/>
    </row>
    <row r="114" spans="1:17" s="19" customFormat="1" ht="27.6" x14ac:dyDescent="0.25">
      <c r="A114" s="89">
        <v>105</v>
      </c>
      <c r="B114" s="73"/>
      <c r="C114" s="127" t="s">
        <v>306</v>
      </c>
      <c r="D114" s="147" t="s">
        <v>311</v>
      </c>
      <c r="E114" s="135">
        <v>0</v>
      </c>
      <c r="F114" s="135">
        <v>0</v>
      </c>
      <c r="G114" s="135">
        <v>1</v>
      </c>
      <c r="H114" s="135">
        <v>3</v>
      </c>
      <c r="I114" s="135">
        <v>5</v>
      </c>
      <c r="J114" s="123">
        <f t="shared" si="4"/>
        <v>9</v>
      </c>
      <c r="K114" s="72">
        <v>105</v>
      </c>
      <c r="M114" s="21"/>
      <c r="N114" s="21"/>
      <c r="O114" s="21"/>
      <c r="P114" s="21"/>
      <c r="Q114" s="21"/>
    </row>
    <row r="115" spans="1:17" s="19" customFormat="1" ht="27.6" x14ac:dyDescent="0.25">
      <c r="A115" s="72">
        <v>106</v>
      </c>
      <c r="B115" s="73"/>
      <c r="C115" s="132" t="s">
        <v>144</v>
      </c>
      <c r="D115" s="147" t="s">
        <v>340</v>
      </c>
      <c r="E115" s="92">
        <v>0</v>
      </c>
      <c r="F115" s="92">
        <v>0</v>
      </c>
      <c r="G115" s="92">
        <v>1</v>
      </c>
      <c r="H115" s="92">
        <v>3</v>
      </c>
      <c r="I115" s="92">
        <v>5</v>
      </c>
      <c r="J115" s="123">
        <f t="shared" si="4"/>
        <v>9</v>
      </c>
      <c r="K115" s="72">
        <v>105</v>
      </c>
      <c r="M115" s="21"/>
      <c r="N115" s="21"/>
      <c r="O115" s="21"/>
      <c r="P115" s="21"/>
      <c r="Q115" s="21"/>
    </row>
    <row r="116" spans="1:17" s="19" customFormat="1" ht="27.6" x14ac:dyDescent="0.25">
      <c r="A116" s="89">
        <v>107</v>
      </c>
      <c r="B116" s="73"/>
      <c r="C116" s="133" t="s">
        <v>253</v>
      </c>
      <c r="D116" s="147" t="s">
        <v>254</v>
      </c>
      <c r="E116" s="92">
        <v>0</v>
      </c>
      <c r="F116" s="92">
        <v>0</v>
      </c>
      <c r="G116" s="92">
        <v>0</v>
      </c>
      <c r="H116" s="92">
        <v>0</v>
      </c>
      <c r="I116" s="92">
        <v>8</v>
      </c>
      <c r="J116" s="123">
        <f t="shared" si="4"/>
        <v>8</v>
      </c>
      <c r="K116" s="72">
        <v>107</v>
      </c>
      <c r="M116" s="21"/>
      <c r="N116" s="21"/>
      <c r="O116" s="21"/>
      <c r="P116" s="21"/>
      <c r="Q116" s="21"/>
    </row>
    <row r="117" spans="1:17" s="19" customFormat="1" ht="27.6" x14ac:dyDescent="0.25">
      <c r="A117" s="72">
        <v>108</v>
      </c>
      <c r="B117" s="73"/>
      <c r="C117" s="127" t="s">
        <v>204</v>
      </c>
      <c r="D117" s="147" t="s">
        <v>206</v>
      </c>
      <c r="E117" s="131">
        <v>0</v>
      </c>
      <c r="F117" s="131">
        <v>0</v>
      </c>
      <c r="G117" s="131">
        <v>0</v>
      </c>
      <c r="H117" s="131">
        <v>0</v>
      </c>
      <c r="I117" s="131">
        <v>8</v>
      </c>
      <c r="J117" s="123">
        <f t="shared" si="4"/>
        <v>8</v>
      </c>
      <c r="K117" s="72">
        <v>107</v>
      </c>
      <c r="M117" s="21"/>
      <c r="N117" s="21"/>
      <c r="O117" s="21"/>
      <c r="P117" s="21"/>
      <c r="Q117" s="21"/>
    </row>
    <row r="118" spans="1:17" s="19" customFormat="1" ht="27.6" x14ac:dyDescent="0.25">
      <c r="A118" s="89">
        <v>109</v>
      </c>
      <c r="B118" s="73"/>
      <c r="C118" s="133" t="s">
        <v>219</v>
      </c>
      <c r="D118" s="147" t="s">
        <v>220</v>
      </c>
      <c r="E118" s="131">
        <v>0</v>
      </c>
      <c r="F118" s="131">
        <v>0</v>
      </c>
      <c r="G118" s="131">
        <v>0</v>
      </c>
      <c r="H118" s="131">
        <v>1</v>
      </c>
      <c r="I118" s="131">
        <v>7</v>
      </c>
      <c r="J118" s="123">
        <f t="shared" si="4"/>
        <v>8</v>
      </c>
      <c r="K118" s="72">
        <v>109</v>
      </c>
      <c r="M118" s="21"/>
      <c r="N118" s="21"/>
      <c r="O118" s="21"/>
      <c r="P118" s="21"/>
      <c r="Q118" s="21"/>
    </row>
    <row r="119" spans="1:17" s="19" customFormat="1" x14ac:dyDescent="0.25">
      <c r="A119" s="72">
        <v>110</v>
      </c>
      <c r="B119" s="73"/>
      <c r="C119" s="127" t="s">
        <v>283</v>
      </c>
      <c r="D119" s="147" t="s">
        <v>110</v>
      </c>
      <c r="E119" s="135">
        <v>0</v>
      </c>
      <c r="F119" s="135">
        <v>0</v>
      </c>
      <c r="G119" s="135">
        <v>0</v>
      </c>
      <c r="H119" s="135">
        <v>2</v>
      </c>
      <c r="I119" s="135">
        <v>6</v>
      </c>
      <c r="J119" s="123">
        <f>SUM(E119:I119)</f>
        <v>8</v>
      </c>
      <c r="K119" s="72">
        <v>110</v>
      </c>
      <c r="M119" s="21"/>
      <c r="N119" s="21"/>
      <c r="O119" s="21"/>
      <c r="P119" s="21"/>
      <c r="Q119" s="21"/>
    </row>
    <row r="120" spans="1:17" s="19" customFormat="1" ht="27.6" x14ac:dyDescent="0.25">
      <c r="A120" s="89">
        <v>111</v>
      </c>
      <c r="B120" s="73"/>
      <c r="C120" s="133" t="s">
        <v>258</v>
      </c>
      <c r="D120" s="149" t="s">
        <v>262</v>
      </c>
      <c r="E120" s="142">
        <v>0</v>
      </c>
      <c r="F120" s="142">
        <v>0</v>
      </c>
      <c r="G120" s="142">
        <v>1</v>
      </c>
      <c r="H120" s="142">
        <v>1</v>
      </c>
      <c r="I120" s="142">
        <v>6</v>
      </c>
      <c r="J120" s="123">
        <f t="shared" ref="J120:J146" si="5">E120+F120+G120+H120+I120</f>
        <v>8</v>
      </c>
      <c r="K120" s="72">
        <v>111</v>
      </c>
      <c r="M120" s="21"/>
      <c r="N120" s="21"/>
      <c r="O120" s="21"/>
      <c r="P120" s="21"/>
      <c r="Q120" s="21"/>
    </row>
    <row r="121" spans="1:17" s="19" customFormat="1" ht="16.8" x14ac:dyDescent="0.25">
      <c r="A121" s="72">
        <v>112</v>
      </c>
      <c r="B121" s="73"/>
      <c r="C121" s="132" t="s">
        <v>156</v>
      </c>
      <c r="D121" s="147" t="s">
        <v>414</v>
      </c>
      <c r="E121" s="138">
        <v>0</v>
      </c>
      <c r="F121" s="138">
        <v>0</v>
      </c>
      <c r="G121" s="138">
        <v>0</v>
      </c>
      <c r="H121" s="138">
        <v>4</v>
      </c>
      <c r="I121" s="138">
        <v>4</v>
      </c>
      <c r="J121" s="123">
        <f t="shared" si="5"/>
        <v>8</v>
      </c>
      <c r="K121" s="72">
        <v>112</v>
      </c>
      <c r="M121" s="21"/>
      <c r="N121" s="21"/>
      <c r="O121" s="21"/>
      <c r="P121" s="21"/>
      <c r="Q121" s="21"/>
    </row>
    <row r="122" spans="1:17" s="19" customFormat="1" ht="16.8" x14ac:dyDescent="0.25">
      <c r="A122" s="89">
        <v>113</v>
      </c>
      <c r="B122" s="73"/>
      <c r="C122" s="128" t="s">
        <v>333</v>
      </c>
      <c r="D122" s="147" t="s">
        <v>342</v>
      </c>
      <c r="E122" s="129">
        <v>0</v>
      </c>
      <c r="F122" s="129">
        <v>0</v>
      </c>
      <c r="G122" s="129">
        <v>2</v>
      </c>
      <c r="H122" s="129">
        <v>3</v>
      </c>
      <c r="I122" s="129">
        <v>3</v>
      </c>
      <c r="J122" s="123">
        <f t="shared" si="5"/>
        <v>8</v>
      </c>
      <c r="K122" s="72">
        <v>113</v>
      </c>
      <c r="M122" s="21"/>
      <c r="N122" s="21"/>
      <c r="O122" s="21"/>
      <c r="P122" s="21"/>
      <c r="Q122" s="21"/>
    </row>
    <row r="123" spans="1:17" s="19" customFormat="1" ht="27.6" x14ac:dyDescent="0.25">
      <c r="A123" s="72">
        <v>114</v>
      </c>
      <c r="B123" s="73"/>
      <c r="C123" s="133" t="s">
        <v>297</v>
      </c>
      <c r="D123" s="147" t="s">
        <v>343</v>
      </c>
      <c r="E123" s="135">
        <v>0</v>
      </c>
      <c r="F123" s="135">
        <v>0</v>
      </c>
      <c r="G123" s="135">
        <v>2</v>
      </c>
      <c r="H123" s="135">
        <v>3</v>
      </c>
      <c r="I123" s="135">
        <v>3</v>
      </c>
      <c r="J123" s="123">
        <f t="shared" si="5"/>
        <v>8</v>
      </c>
      <c r="K123" s="72">
        <v>113</v>
      </c>
      <c r="M123" s="21"/>
      <c r="N123" s="21"/>
      <c r="O123" s="21"/>
      <c r="P123" s="21"/>
      <c r="Q123" s="21"/>
    </row>
    <row r="124" spans="1:17" s="19" customFormat="1" ht="15.6" customHeight="1" x14ac:dyDescent="0.25">
      <c r="A124" s="89">
        <v>115</v>
      </c>
      <c r="B124" s="73"/>
      <c r="C124" s="136" t="s">
        <v>167</v>
      </c>
      <c r="D124" s="153" t="s">
        <v>161</v>
      </c>
      <c r="E124" s="154">
        <v>0</v>
      </c>
      <c r="F124" s="154">
        <v>0</v>
      </c>
      <c r="G124" s="154">
        <v>0</v>
      </c>
      <c r="H124" s="154">
        <v>0</v>
      </c>
      <c r="I124" s="154">
        <v>7</v>
      </c>
      <c r="J124" s="123">
        <f t="shared" si="5"/>
        <v>7</v>
      </c>
      <c r="K124" s="72">
        <v>115</v>
      </c>
      <c r="M124" s="21"/>
      <c r="N124" s="21"/>
      <c r="O124" s="21"/>
      <c r="P124" s="21"/>
      <c r="Q124" s="21"/>
    </row>
    <row r="125" spans="1:17" s="19" customFormat="1" x14ac:dyDescent="0.25">
      <c r="A125" s="72">
        <v>116</v>
      </c>
      <c r="B125" s="73"/>
      <c r="C125" s="132" t="s">
        <v>352</v>
      </c>
      <c r="D125" s="150" t="s">
        <v>111</v>
      </c>
      <c r="E125" s="145">
        <v>0</v>
      </c>
      <c r="F125" s="145">
        <v>0</v>
      </c>
      <c r="G125" s="145">
        <v>0</v>
      </c>
      <c r="H125" s="145">
        <v>0</v>
      </c>
      <c r="I125" s="145">
        <v>7</v>
      </c>
      <c r="J125" s="123">
        <f t="shared" si="5"/>
        <v>7</v>
      </c>
      <c r="K125" s="72">
        <v>115</v>
      </c>
      <c r="M125" s="21"/>
      <c r="N125" s="21"/>
      <c r="O125" s="21"/>
      <c r="P125" s="21"/>
      <c r="Q125" s="21"/>
    </row>
    <row r="126" spans="1:17" s="19" customFormat="1" ht="27.6" x14ac:dyDescent="0.25">
      <c r="A126" s="89">
        <v>117</v>
      </c>
      <c r="B126" s="73"/>
      <c r="C126" s="133" t="s">
        <v>250</v>
      </c>
      <c r="D126" s="147" t="s">
        <v>254</v>
      </c>
      <c r="E126" s="92">
        <v>0</v>
      </c>
      <c r="F126" s="92">
        <v>0</v>
      </c>
      <c r="G126" s="92">
        <v>0</v>
      </c>
      <c r="H126" s="92">
        <v>2</v>
      </c>
      <c r="I126" s="92">
        <v>5</v>
      </c>
      <c r="J126" s="123">
        <f t="shared" si="5"/>
        <v>7</v>
      </c>
      <c r="K126" s="72">
        <v>117</v>
      </c>
      <c r="M126" s="21"/>
      <c r="N126" s="21"/>
      <c r="O126" s="21"/>
      <c r="P126" s="21"/>
      <c r="Q126" s="21"/>
    </row>
    <row r="127" spans="1:17" s="19" customFormat="1" ht="27.6" x14ac:dyDescent="0.25">
      <c r="A127" s="72">
        <v>118</v>
      </c>
      <c r="B127" s="73"/>
      <c r="C127" s="132" t="s">
        <v>237</v>
      </c>
      <c r="D127" s="148" t="s">
        <v>238</v>
      </c>
      <c r="E127" s="134">
        <v>0</v>
      </c>
      <c r="F127" s="134">
        <v>0</v>
      </c>
      <c r="G127" s="134">
        <v>1</v>
      </c>
      <c r="H127" s="134">
        <v>3</v>
      </c>
      <c r="I127" s="134">
        <v>3</v>
      </c>
      <c r="J127" s="123">
        <f t="shared" si="5"/>
        <v>7</v>
      </c>
      <c r="K127" s="72">
        <v>118</v>
      </c>
      <c r="M127" s="21"/>
      <c r="N127" s="21"/>
      <c r="O127" s="21"/>
      <c r="P127" s="21"/>
      <c r="Q127" s="21"/>
    </row>
    <row r="128" spans="1:17" s="19" customFormat="1" ht="27.6" x14ac:dyDescent="0.25">
      <c r="A128" s="89">
        <v>119</v>
      </c>
      <c r="B128" s="73"/>
      <c r="C128" s="133" t="s">
        <v>218</v>
      </c>
      <c r="D128" s="147" t="s">
        <v>220</v>
      </c>
      <c r="E128" s="131">
        <v>0</v>
      </c>
      <c r="F128" s="131">
        <v>0</v>
      </c>
      <c r="G128" s="131">
        <v>2</v>
      </c>
      <c r="H128" s="131">
        <v>2</v>
      </c>
      <c r="I128" s="131">
        <v>3</v>
      </c>
      <c r="J128" s="123">
        <f t="shared" si="5"/>
        <v>7</v>
      </c>
      <c r="K128" s="72">
        <v>119</v>
      </c>
      <c r="M128" s="21"/>
      <c r="N128" s="21"/>
      <c r="O128" s="21"/>
      <c r="P128" s="21"/>
      <c r="Q128" s="21"/>
    </row>
    <row r="129" spans="1:17" s="19" customFormat="1" x14ac:dyDescent="0.25">
      <c r="A129" s="72">
        <v>120</v>
      </c>
      <c r="B129" s="73"/>
      <c r="C129" s="133" t="s">
        <v>196</v>
      </c>
      <c r="D129" s="147" t="s">
        <v>79</v>
      </c>
      <c r="E129" s="135">
        <v>0</v>
      </c>
      <c r="F129" s="135">
        <v>0</v>
      </c>
      <c r="G129" s="135">
        <v>0</v>
      </c>
      <c r="H129" s="135">
        <v>0</v>
      </c>
      <c r="I129" s="135">
        <v>6</v>
      </c>
      <c r="J129" s="123">
        <f t="shared" si="5"/>
        <v>6</v>
      </c>
      <c r="K129" s="72">
        <v>120</v>
      </c>
      <c r="M129" s="21"/>
      <c r="N129" s="21"/>
      <c r="O129" s="21"/>
      <c r="P129" s="21"/>
      <c r="Q129" s="21"/>
    </row>
    <row r="130" spans="1:17" s="19" customFormat="1" ht="27.6" x14ac:dyDescent="0.25">
      <c r="A130" s="89">
        <v>121</v>
      </c>
      <c r="B130" s="73"/>
      <c r="C130" s="132" t="s">
        <v>235</v>
      </c>
      <c r="D130" s="148" t="s">
        <v>238</v>
      </c>
      <c r="E130" s="134">
        <v>0</v>
      </c>
      <c r="F130" s="134">
        <v>0</v>
      </c>
      <c r="G130" s="134">
        <v>0</v>
      </c>
      <c r="H130" s="134">
        <v>0</v>
      </c>
      <c r="I130" s="134">
        <v>6</v>
      </c>
      <c r="J130" s="123">
        <f t="shared" si="5"/>
        <v>6</v>
      </c>
      <c r="K130" s="72">
        <v>120</v>
      </c>
      <c r="M130" s="21"/>
      <c r="N130" s="21"/>
      <c r="O130" s="21"/>
      <c r="P130" s="21"/>
      <c r="Q130" s="21"/>
    </row>
    <row r="131" spans="1:17" s="19" customFormat="1" ht="27.6" x14ac:dyDescent="0.25">
      <c r="A131" s="72">
        <v>122</v>
      </c>
      <c r="B131" s="73"/>
      <c r="C131" s="133" t="s">
        <v>259</v>
      </c>
      <c r="D131" s="149" t="s">
        <v>262</v>
      </c>
      <c r="E131" s="142">
        <v>0</v>
      </c>
      <c r="F131" s="142">
        <v>0</v>
      </c>
      <c r="G131" s="142">
        <v>0</v>
      </c>
      <c r="H131" s="142">
        <v>0</v>
      </c>
      <c r="I131" s="142">
        <v>6</v>
      </c>
      <c r="J131" s="123">
        <f t="shared" si="5"/>
        <v>6</v>
      </c>
      <c r="K131" s="72">
        <v>120</v>
      </c>
      <c r="M131" s="21"/>
      <c r="N131" s="21"/>
      <c r="O131" s="21"/>
      <c r="P131" s="21"/>
      <c r="Q131" s="21"/>
    </row>
    <row r="132" spans="1:17" s="19" customFormat="1" ht="27.6" x14ac:dyDescent="0.25">
      <c r="A132" s="89">
        <v>123</v>
      </c>
      <c r="B132" s="73"/>
      <c r="C132" s="137" t="s">
        <v>163</v>
      </c>
      <c r="D132" s="153" t="s">
        <v>161</v>
      </c>
      <c r="E132" s="154">
        <v>0</v>
      </c>
      <c r="F132" s="154">
        <v>0</v>
      </c>
      <c r="G132" s="154">
        <v>0</v>
      </c>
      <c r="H132" s="154">
        <v>0</v>
      </c>
      <c r="I132" s="154">
        <v>6</v>
      </c>
      <c r="J132" s="123">
        <f t="shared" si="5"/>
        <v>6</v>
      </c>
      <c r="K132" s="72">
        <v>120</v>
      </c>
      <c r="M132" s="21"/>
      <c r="N132" s="21"/>
      <c r="O132" s="21"/>
      <c r="P132" s="21"/>
      <c r="Q132" s="21"/>
    </row>
    <row r="133" spans="1:17" s="19" customFormat="1" ht="27.6" x14ac:dyDescent="0.25">
      <c r="A133" s="72">
        <v>124</v>
      </c>
      <c r="B133" s="73"/>
      <c r="C133" s="136" t="s">
        <v>361</v>
      </c>
      <c r="D133" s="153" t="s">
        <v>161</v>
      </c>
      <c r="E133" s="154">
        <v>0</v>
      </c>
      <c r="F133" s="154">
        <v>0</v>
      </c>
      <c r="G133" s="154">
        <v>0</v>
      </c>
      <c r="H133" s="154">
        <v>0</v>
      </c>
      <c r="I133" s="154">
        <v>6</v>
      </c>
      <c r="J133" s="123">
        <f t="shared" si="5"/>
        <v>6</v>
      </c>
      <c r="K133" s="72">
        <v>120</v>
      </c>
      <c r="M133" s="21"/>
      <c r="N133" s="21"/>
      <c r="O133" s="21"/>
      <c r="P133" s="21"/>
      <c r="Q133" s="21"/>
    </row>
    <row r="134" spans="1:17" s="19" customFormat="1" ht="27.6" x14ac:dyDescent="0.25">
      <c r="A134" s="89">
        <v>125</v>
      </c>
      <c r="B134" s="73"/>
      <c r="C134" s="127" t="s">
        <v>133</v>
      </c>
      <c r="D134" s="147" t="s">
        <v>341</v>
      </c>
      <c r="E134" s="92">
        <v>0</v>
      </c>
      <c r="F134" s="92">
        <v>0</v>
      </c>
      <c r="G134" s="92">
        <v>0</v>
      </c>
      <c r="H134" s="92">
        <v>0</v>
      </c>
      <c r="I134" s="92">
        <v>6</v>
      </c>
      <c r="J134" s="123">
        <f t="shared" si="5"/>
        <v>6</v>
      </c>
      <c r="K134" s="72">
        <v>120</v>
      </c>
      <c r="M134" s="21"/>
      <c r="N134" s="21"/>
      <c r="O134" s="21"/>
      <c r="P134" s="21"/>
      <c r="Q134" s="21"/>
    </row>
    <row r="135" spans="1:17" s="19" customFormat="1" ht="27.6" x14ac:dyDescent="0.25">
      <c r="A135" s="72">
        <v>126</v>
      </c>
      <c r="B135" s="73"/>
      <c r="C135" s="127" t="s">
        <v>272</v>
      </c>
      <c r="D135" s="147" t="s">
        <v>331</v>
      </c>
      <c r="E135" s="131">
        <v>0</v>
      </c>
      <c r="F135" s="131">
        <v>0</v>
      </c>
      <c r="G135" s="131">
        <v>0</v>
      </c>
      <c r="H135" s="131">
        <v>2</v>
      </c>
      <c r="I135" s="131">
        <v>4</v>
      </c>
      <c r="J135" s="123">
        <f t="shared" si="5"/>
        <v>6</v>
      </c>
      <c r="K135" s="72">
        <v>126</v>
      </c>
      <c r="M135" s="21"/>
      <c r="N135" s="21"/>
      <c r="O135" s="21"/>
      <c r="P135" s="21"/>
      <c r="Q135" s="21"/>
    </row>
    <row r="136" spans="1:17" s="19" customFormat="1" ht="27.6" x14ac:dyDescent="0.25">
      <c r="A136" s="89">
        <v>127</v>
      </c>
      <c r="B136" s="73"/>
      <c r="C136" s="127" t="s">
        <v>223</v>
      </c>
      <c r="D136" s="147" t="s">
        <v>222</v>
      </c>
      <c r="E136" s="92">
        <v>0</v>
      </c>
      <c r="F136" s="92">
        <v>0</v>
      </c>
      <c r="G136" s="92">
        <v>0</v>
      </c>
      <c r="H136" s="92">
        <v>2</v>
      </c>
      <c r="I136" s="92">
        <v>4</v>
      </c>
      <c r="J136" s="123">
        <f t="shared" si="5"/>
        <v>6</v>
      </c>
      <c r="K136" s="72">
        <v>126</v>
      </c>
      <c r="M136" s="21"/>
      <c r="N136" s="21"/>
      <c r="O136" s="21"/>
      <c r="P136" s="21"/>
      <c r="Q136" s="21"/>
    </row>
    <row r="137" spans="1:17" s="19" customFormat="1" ht="18" x14ac:dyDescent="0.25">
      <c r="A137" s="72">
        <v>128</v>
      </c>
      <c r="B137" s="75"/>
      <c r="C137" s="133" t="s">
        <v>195</v>
      </c>
      <c r="D137" s="147" t="s">
        <v>79</v>
      </c>
      <c r="E137" s="135">
        <v>0</v>
      </c>
      <c r="F137" s="135">
        <v>0</v>
      </c>
      <c r="G137" s="135">
        <v>0</v>
      </c>
      <c r="H137" s="135">
        <v>0</v>
      </c>
      <c r="I137" s="135">
        <v>5</v>
      </c>
      <c r="J137" s="123">
        <f t="shared" si="5"/>
        <v>5</v>
      </c>
      <c r="K137" s="72">
        <v>128</v>
      </c>
      <c r="M137" s="21"/>
      <c r="N137" s="21"/>
      <c r="O137" s="21"/>
      <c r="P137" s="21"/>
      <c r="Q137" s="21"/>
    </row>
    <row r="138" spans="1:17" s="19" customFormat="1" ht="27.6" x14ac:dyDescent="0.25">
      <c r="A138" s="89">
        <v>129</v>
      </c>
      <c r="B138" s="73"/>
      <c r="C138" s="127" t="s">
        <v>147</v>
      </c>
      <c r="D138" s="151" t="s">
        <v>321</v>
      </c>
      <c r="E138" s="143">
        <v>0</v>
      </c>
      <c r="F138" s="143">
        <v>0</v>
      </c>
      <c r="G138" s="143">
        <v>0</v>
      </c>
      <c r="H138" s="143">
        <v>0</v>
      </c>
      <c r="I138" s="143">
        <v>5</v>
      </c>
      <c r="J138" s="123">
        <f t="shared" si="5"/>
        <v>5</v>
      </c>
      <c r="K138" s="72">
        <v>128</v>
      </c>
      <c r="M138" s="21"/>
      <c r="N138" s="21"/>
      <c r="O138" s="21"/>
      <c r="P138" s="21"/>
      <c r="Q138" s="21"/>
    </row>
    <row r="139" spans="1:17" s="19" customFormat="1" ht="27.6" x14ac:dyDescent="0.25">
      <c r="A139" s="72">
        <v>130</v>
      </c>
      <c r="B139" s="73"/>
      <c r="C139" s="127" t="s">
        <v>203</v>
      </c>
      <c r="D139" s="147" t="s">
        <v>206</v>
      </c>
      <c r="E139" s="131">
        <v>0</v>
      </c>
      <c r="F139" s="131">
        <v>0</v>
      </c>
      <c r="G139" s="131">
        <v>0</v>
      </c>
      <c r="H139" s="131">
        <v>0</v>
      </c>
      <c r="I139" s="131">
        <v>5</v>
      </c>
      <c r="J139" s="123">
        <f t="shared" si="5"/>
        <v>5</v>
      </c>
      <c r="K139" s="72">
        <v>128</v>
      </c>
      <c r="M139" s="21"/>
      <c r="N139" s="21"/>
      <c r="O139" s="21"/>
      <c r="P139" s="21"/>
      <c r="Q139" s="21"/>
    </row>
    <row r="140" spans="1:17" s="19" customFormat="1" ht="27.6" x14ac:dyDescent="0.25">
      <c r="A140" s="89">
        <v>131</v>
      </c>
      <c r="B140" s="73"/>
      <c r="C140" s="132" t="s">
        <v>138</v>
      </c>
      <c r="D140" s="147" t="s">
        <v>340</v>
      </c>
      <c r="E140" s="92">
        <v>0</v>
      </c>
      <c r="F140" s="92">
        <v>0</v>
      </c>
      <c r="G140" s="92">
        <v>0</v>
      </c>
      <c r="H140" s="92">
        <v>0</v>
      </c>
      <c r="I140" s="92">
        <v>5</v>
      </c>
      <c r="J140" s="123">
        <f t="shared" si="5"/>
        <v>5</v>
      </c>
      <c r="K140" s="72">
        <v>128</v>
      </c>
      <c r="M140" s="21"/>
      <c r="N140" s="21"/>
      <c r="O140" s="21"/>
      <c r="P140" s="21"/>
      <c r="Q140" s="21"/>
    </row>
    <row r="141" spans="1:17" s="19" customFormat="1" ht="27.6" x14ac:dyDescent="0.25">
      <c r="A141" s="72">
        <v>132</v>
      </c>
      <c r="B141" s="73"/>
      <c r="C141" s="133" t="s">
        <v>323</v>
      </c>
      <c r="D141" s="147" t="s">
        <v>160</v>
      </c>
      <c r="E141" s="92">
        <v>0</v>
      </c>
      <c r="F141" s="92">
        <v>0</v>
      </c>
      <c r="G141" s="92">
        <v>0</v>
      </c>
      <c r="H141" s="92">
        <v>0</v>
      </c>
      <c r="I141" s="92">
        <v>5</v>
      </c>
      <c r="J141" s="123">
        <f t="shared" si="5"/>
        <v>5</v>
      </c>
      <c r="K141" s="72">
        <v>128</v>
      </c>
      <c r="M141" s="21"/>
      <c r="N141" s="21"/>
      <c r="O141" s="21"/>
      <c r="P141" s="21"/>
      <c r="Q141" s="21"/>
    </row>
    <row r="142" spans="1:17" s="19" customFormat="1" ht="27.6" x14ac:dyDescent="0.25">
      <c r="A142" s="89">
        <v>133</v>
      </c>
      <c r="B142" s="73"/>
      <c r="C142" s="127" t="s">
        <v>224</v>
      </c>
      <c r="D142" s="147" t="s">
        <v>222</v>
      </c>
      <c r="E142" s="92">
        <v>0</v>
      </c>
      <c r="F142" s="92">
        <v>0</v>
      </c>
      <c r="G142" s="92">
        <v>0</v>
      </c>
      <c r="H142" s="92">
        <v>0</v>
      </c>
      <c r="I142" s="92">
        <v>5</v>
      </c>
      <c r="J142" s="123">
        <f t="shared" si="5"/>
        <v>5</v>
      </c>
      <c r="K142" s="72">
        <v>128</v>
      </c>
      <c r="M142" s="21"/>
      <c r="N142" s="21"/>
      <c r="O142" s="21"/>
      <c r="P142" s="21"/>
      <c r="Q142" s="21"/>
    </row>
    <row r="143" spans="1:17" s="19" customFormat="1" ht="27.6" x14ac:dyDescent="0.25">
      <c r="A143" s="72">
        <v>134</v>
      </c>
      <c r="B143" s="73"/>
      <c r="C143" s="133" t="s">
        <v>328</v>
      </c>
      <c r="D143" s="147" t="s">
        <v>160</v>
      </c>
      <c r="E143" s="92">
        <v>0</v>
      </c>
      <c r="F143" s="92">
        <v>0</v>
      </c>
      <c r="G143" s="92">
        <v>0</v>
      </c>
      <c r="H143" s="92">
        <v>2</v>
      </c>
      <c r="I143" s="92">
        <v>3</v>
      </c>
      <c r="J143" s="123">
        <f t="shared" si="5"/>
        <v>5</v>
      </c>
      <c r="K143" s="72">
        <v>134</v>
      </c>
      <c r="M143" s="21"/>
      <c r="N143" s="21"/>
      <c r="O143" s="21"/>
      <c r="P143" s="21"/>
      <c r="Q143" s="21"/>
    </row>
    <row r="144" spans="1:17" s="19" customFormat="1" ht="27.6" x14ac:dyDescent="0.25">
      <c r="A144" s="89">
        <v>135</v>
      </c>
      <c r="B144" s="73"/>
      <c r="C144" s="127" t="s">
        <v>310</v>
      </c>
      <c r="D144" s="147" t="s">
        <v>311</v>
      </c>
      <c r="E144" s="135">
        <v>0</v>
      </c>
      <c r="F144" s="135">
        <v>0</v>
      </c>
      <c r="G144" s="135">
        <v>1</v>
      </c>
      <c r="H144" s="135">
        <v>2</v>
      </c>
      <c r="I144" s="135">
        <v>2</v>
      </c>
      <c r="J144" s="123">
        <f t="shared" si="5"/>
        <v>5</v>
      </c>
      <c r="K144" s="72">
        <v>135</v>
      </c>
      <c r="M144" s="21"/>
      <c r="N144" s="21"/>
      <c r="O144" s="21"/>
      <c r="P144" s="21"/>
      <c r="Q144" s="21"/>
    </row>
    <row r="145" spans="1:17" s="19" customFormat="1" ht="27.6" x14ac:dyDescent="0.25">
      <c r="A145" s="72">
        <v>136</v>
      </c>
      <c r="B145" s="73"/>
      <c r="C145" s="127" t="s">
        <v>150</v>
      </c>
      <c r="D145" s="151" t="s">
        <v>321</v>
      </c>
      <c r="E145" s="143">
        <v>0</v>
      </c>
      <c r="F145" s="143">
        <v>0</v>
      </c>
      <c r="G145" s="143">
        <v>2</v>
      </c>
      <c r="H145" s="143">
        <v>2</v>
      </c>
      <c r="I145" s="143">
        <v>1</v>
      </c>
      <c r="J145" s="123">
        <f t="shared" si="5"/>
        <v>5</v>
      </c>
      <c r="K145" s="72">
        <v>136</v>
      </c>
      <c r="M145" s="21"/>
      <c r="N145" s="21"/>
      <c r="O145" s="21"/>
      <c r="P145" s="21"/>
      <c r="Q145" s="21"/>
    </row>
    <row r="146" spans="1:17" s="19" customFormat="1" ht="27.6" x14ac:dyDescent="0.25">
      <c r="A146" s="89">
        <v>137</v>
      </c>
      <c r="B146" s="73"/>
      <c r="C146" s="133" t="s">
        <v>354</v>
      </c>
      <c r="D146" s="149" t="s">
        <v>115</v>
      </c>
      <c r="E146" s="142">
        <v>0</v>
      </c>
      <c r="F146" s="142">
        <v>0</v>
      </c>
      <c r="G146" s="142">
        <v>0</v>
      </c>
      <c r="H146" s="142">
        <v>0</v>
      </c>
      <c r="I146" s="142">
        <v>4</v>
      </c>
      <c r="J146" s="123">
        <f t="shared" si="5"/>
        <v>4</v>
      </c>
      <c r="K146" s="72">
        <v>137</v>
      </c>
      <c r="M146" s="21"/>
      <c r="N146" s="21"/>
      <c r="O146" s="21"/>
      <c r="P146" s="21"/>
      <c r="Q146" s="21"/>
    </row>
    <row r="147" spans="1:17" s="19" customFormat="1" x14ac:dyDescent="0.25">
      <c r="A147" s="72">
        <v>138</v>
      </c>
      <c r="B147" s="73"/>
      <c r="C147" s="127" t="s">
        <v>287</v>
      </c>
      <c r="D147" s="147" t="s">
        <v>110</v>
      </c>
      <c r="E147" s="130">
        <v>0</v>
      </c>
      <c r="F147" s="130">
        <v>0</v>
      </c>
      <c r="G147" s="130">
        <v>0</v>
      </c>
      <c r="H147" s="130">
        <v>0</v>
      </c>
      <c r="I147" s="130">
        <v>4</v>
      </c>
      <c r="J147" s="123">
        <f>SUM(E147:I147)</f>
        <v>4</v>
      </c>
      <c r="K147" s="72">
        <v>137</v>
      </c>
      <c r="M147" s="21"/>
      <c r="N147" s="21"/>
      <c r="O147" s="21"/>
      <c r="P147" s="21"/>
      <c r="Q147" s="21"/>
    </row>
    <row r="148" spans="1:17" s="19" customFormat="1" ht="27.6" x14ac:dyDescent="0.25">
      <c r="A148" s="89">
        <v>139</v>
      </c>
      <c r="B148" s="73"/>
      <c r="C148" s="127" t="s">
        <v>130</v>
      </c>
      <c r="D148" s="147" t="s">
        <v>341</v>
      </c>
      <c r="E148" s="92">
        <v>0</v>
      </c>
      <c r="F148" s="92">
        <v>0</v>
      </c>
      <c r="G148" s="92">
        <v>0</v>
      </c>
      <c r="H148" s="92">
        <v>0</v>
      </c>
      <c r="I148" s="92">
        <v>4</v>
      </c>
      <c r="J148" s="123">
        <f>E148+F148+G148+H148+I148</f>
        <v>4</v>
      </c>
      <c r="K148" s="72">
        <v>137</v>
      </c>
      <c r="M148" s="21"/>
      <c r="N148" s="21"/>
      <c r="O148" s="21"/>
      <c r="P148" s="21"/>
      <c r="Q148" s="21"/>
    </row>
    <row r="149" spans="1:17" s="19" customFormat="1" ht="27.6" x14ac:dyDescent="0.25">
      <c r="A149" s="72">
        <v>140</v>
      </c>
      <c r="B149" s="73"/>
      <c r="C149" s="105" t="s">
        <v>171</v>
      </c>
      <c r="D149" s="150" t="s">
        <v>113</v>
      </c>
      <c r="E149" s="145">
        <v>0</v>
      </c>
      <c r="F149" s="145">
        <v>0</v>
      </c>
      <c r="G149" s="145">
        <v>0</v>
      </c>
      <c r="H149" s="145">
        <v>1</v>
      </c>
      <c r="I149" s="145">
        <v>3</v>
      </c>
      <c r="J149" s="123">
        <f>E149+F149+G149+H149+I149</f>
        <v>4</v>
      </c>
      <c r="K149" s="72">
        <v>140</v>
      </c>
      <c r="M149" s="21"/>
      <c r="N149" s="21"/>
      <c r="O149" s="21"/>
      <c r="P149" s="21"/>
      <c r="Q149" s="21"/>
    </row>
    <row r="150" spans="1:17" s="19" customFormat="1" x14ac:dyDescent="0.25">
      <c r="A150" s="89">
        <v>141</v>
      </c>
      <c r="B150" s="73"/>
      <c r="C150" s="133" t="s">
        <v>280</v>
      </c>
      <c r="D150" s="147" t="s">
        <v>110</v>
      </c>
      <c r="E150" s="135">
        <v>0</v>
      </c>
      <c r="F150" s="135">
        <v>0</v>
      </c>
      <c r="G150" s="135">
        <v>0</v>
      </c>
      <c r="H150" s="135">
        <v>1</v>
      </c>
      <c r="I150" s="135">
        <v>3</v>
      </c>
      <c r="J150" s="123">
        <f>SUM(E150:I150)</f>
        <v>4</v>
      </c>
      <c r="K150" s="72">
        <v>140</v>
      </c>
      <c r="M150" s="21"/>
      <c r="N150" s="21"/>
      <c r="O150" s="21"/>
      <c r="P150" s="21"/>
      <c r="Q150" s="21"/>
    </row>
    <row r="151" spans="1:17" s="19" customFormat="1" ht="16.8" x14ac:dyDescent="0.25">
      <c r="A151" s="72">
        <v>142</v>
      </c>
      <c r="B151" s="73"/>
      <c r="C151" s="132" t="s">
        <v>371</v>
      </c>
      <c r="D151" s="147" t="s">
        <v>414</v>
      </c>
      <c r="E151" s="129">
        <v>0</v>
      </c>
      <c r="F151" s="129">
        <v>0</v>
      </c>
      <c r="G151" s="129">
        <v>0</v>
      </c>
      <c r="H151" s="129">
        <v>1</v>
      </c>
      <c r="I151" s="129">
        <v>3</v>
      </c>
      <c r="J151" s="123">
        <f>E151+F151+G151+H151+I151</f>
        <v>4</v>
      </c>
      <c r="K151" s="72">
        <v>140</v>
      </c>
      <c r="M151" s="21"/>
      <c r="N151" s="21"/>
      <c r="O151" s="21"/>
      <c r="P151" s="21"/>
      <c r="Q151" s="21"/>
    </row>
    <row r="152" spans="1:17" s="19" customFormat="1" x14ac:dyDescent="0.25">
      <c r="A152" s="89">
        <v>143</v>
      </c>
      <c r="B152" s="73"/>
      <c r="C152" s="127" t="s">
        <v>286</v>
      </c>
      <c r="D152" s="147" t="s">
        <v>110</v>
      </c>
      <c r="E152" s="135">
        <v>0</v>
      </c>
      <c r="F152" s="135">
        <v>0</v>
      </c>
      <c r="G152" s="135">
        <v>0</v>
      </c>
      <c r="H152" s="135">
        <v>2</v>
      </c>
      <c r="I152" s="135">
        <v>2</v>
      </c>
      <c r="J152" s="123">
        <f>SUM(E152:I152)</f>
        <v>4</v>
      </c>
      <c r="K152" s="72">
        <v>143</v>
      </c>
      <c r="M152" s="21"/>
      <c r="N152" s="21"/>
      <c r="O152" s="21"/>
      <c r="P152" s="21"/>
      <c r="Q152" s="21"/>
    </row>
    <row r="153" spans="1:17" s="19" customFormat="1" ht="27.6" x14ac:dyDescent="0.25">
      <c r="A153" s="72">
        <v>144</v>
      </c>
      <c r="B153" s="73"/>
      <c r="C153" s="105" t="s">
        <v>368</v>
      </c>
      <c r="D153" s="150" t="s">
        <v>113</v>
      </c>
      <c r="E153" s="145">
        <v>0</v>
      </c>
      <c r="F153" s="145">
        <v>0</v>
      </c>
      <c r="G153" s="145">
        <v>0</v>
      </c>
      <c r="H153" s="145">
        <v>0</v>
      </c>
      <c r="I153" s="145">
        <v>3</v>
      </c>
      <c r="J153" s="123">
        <f t="shared" ref="J153:J184" si="6">E153+F153+G153+H153+I153</f>
        <v>3</v>
      </c>
      <c r="K153" s="72">
        <v>144</v>
      </c>
      <c r="M153" s="21"/>
      <c r="N153" s="21"/>
      <c r="O153" s="21"/>
      <c r="P153" s="21"/>
      <c r="Q153" s="21"/>
    </row>
    <row r="154" spans="1:17" s="19" customFormat="1" ht="27.6" x14ac:dyDescent="0.25">
      <c r="A154" s="89">
        <v>145</v>
      </c>
      <c r="B154" s="73"/>
      <c r="C154" s="127" t="s">
        <v>132</v>
      </c>
      <c r="D154" s="147" t="s">
        <v>341</v>
      </c>
      <c r="E154" s="92">
        <v>0</v>
      </c>
      <c r="F154" s="92">
        <v>0</v>
      </c>
      <c r="G154" s="92">
        <v>0</v>
      </c>
      <c r="H154" s="92">
        <v>0</v>
      </c>
      <c r="I154" s="92">
        <v>3</v>
      </c>
      <c r="J154" s="123">
        <f t="shared" si="6"/>
        <v>3</v>
      </c>
      <c r="K154" s="72">
        <v>145</v>
      </c>
      <c r="M154" s="21"/>
      <c r="N154" s="21"/>
      <c r="O154" s="21"/>
      <c r="P154" s="21"/>
      <c r="Q154" s="21"/>
    </row>
    <row r="155" spans="1:17" s="19" customFormat="1" ht="27.6" x14ac:dyDescent="0.25">
      <c r="A155" s="72">
        <v>146</v>
      </c>
      <c r="B155" s="73"/>
      <c r="C155" s="133" t="s">
        <v>248</v>
      </c>
      <c r="D155" s="147" t="s">
        <v>254</v>
      </c>
      <c r="E155" s="92">
        <v>0</v>
      </c>
      <c r="F155" s="92">
        <v>0</v>
      </c>
      <c r="G155" s="92">
        <v>0</v>
      </c>
      <c r="H155" s="92">
        <v>0</v>
      </c>
      <c r="I155" s="92">
        <v>3</v>
      </c>
      <c r="J155" s="123">
        <f t="shared" si="6"/>
        <v>3</v>
      </c>
      <c r="K155" s="72">
        <v>145</v>
      </c>
      <c r="M155" s="21"/>
      <c r="N155" s="21"/>
      <c r="O155" s="21"/>
      <c r="P155" s="21"/>
      <c r="Q155" s="21"/>
    </row>
    <row r="156" spans="1:17" s="19" customFormat="1" ht="27.6" x14ac:dyDescent="0.25">
      <c r="A156" s="89">
        <v>147</v>
      </c>
      <c r="B156" s="73"/>
      <c r="C156" s="133" t="s">
        <v>121</v>
      </c>
      <c r="D156" s="148" t="s">
        <v>129</v>
      </c>
      <c r="E156" s="146">
        <v>0</v>
      </c>
      <c r="F156" s="146">
        <v>0</v>
      </c>
      <c r="G156" s="146">
        <v>0</v>
      </c>
      <c r="H156" s="146">
        <v>0</v>
      </c>
      <c r="I156" s="146">
        <v>3</v>
      </c>
      <c r="J156" s="123">
        <f t="shared" si="6"/>
        <v>3</v>
      </c>
      <c r="K156" s="72">
        <v>145</v>
      </c>
      <c r="M156" s="21"/>
      <c r="N156" s="21"/>
      <c r="O156" s="21"/>
      <c r="P156" s="21"/>
      <c r="Q156" s="21"/>
    </row>
    <row r="157" spans="1:17" s="19" customFormat="1" ht="27.6" x14ac:dyDescent="0.25">
      <c r="A157" s="72">
        <v>148</v>
      </c>
      <c r="B157" s="73"/>
      <c r="C157" s="133" t="s">
        <v>124</v>
      </c>
      <c r="D157" s="148" t="s">
        <v>129</v>
      </c>
      <c r="E157" s="146">
        <v>0</v>
      </c>
      <c r="F157" s="146">
        <v>0</v>
      </c>
      <c r="G157" s="146">
        <v>0</v>
      </c>
      <c r="H157" s="146">
        <v>0</v>
      </c>
      <c r="I157" s="146">
        <v>3</v>
      </c>
      <c r="J157" s="123">
        <f t="shared" si="6"/>
        <v>3</v>
      </c>
      <c r="K157" s="72">
        <v>145</v>
      </c>
      <c r="M157" s="21"/>
      <c r="N157" s="21"/>
      <c r="O157" s="21"/>
      <c r="P157" s="21"/>
      <c r="Q157" s="21"/>
    </row>
    <row r="158" spans="1:17" s="19" customFormat="1" ht="27.6" x14ac:dyDescent="0.25">
      <c r="A158" s="89">
        <v>149</v>
      </c>
      <c r="B158" s="73"/>
      <c r="C158" s="127" t="s">
        <v>199</v>
      </c>
      <c r="D158" s="147" t="s">
        <v>206</v>
      </c>
      <c r="E158" s="131">
        <v>0</v>
      </c>
      <c r="F158" s="131">
        <v>0</v>
      </c>
      <c r="G158" s="131">
        <v>0</v>
      </c>
      <c r="H158" s="131">
        <v>0</v>
      </c>
      <c r="I158" s="131">
        <v>3</v>
      </c>
      <c r="J158" s="123">
        <f t="shared" si="6"/>
        <v>3</v>
      </c>
      <c r="K158" s="72">
        <v>145</v>
      </c>
      <c r="M158" s="21"/>
      <c r="N158" s="21"/>
      <c r="O158" s="21"/>
      <c r="P158" s="21"/>
      <c r="Q158" s="21"/>
    </row>
    <row r="159" spans="1:17" s="19" customFormat="1" ht="27.6" x14ac:dyDescent="0.25">
      <c r="A159" s="72">
        <v>150</v>
      </c>
      <c r="B159" s="73"/>
      <c r="C159" s="133" t="s">
        <v>288</v>
      </c>
      <c r="D159" s="147" t="s">
        <v>294</v>
      </c>
      <c r="E159" s="131">
        <v>0</v>
      </c>
      <c r="F159" s="131">
        <v>0</v>
      </c>
      <c r="G159" s="131">
        <v>0</v>
      </c>
      <c r="H159" s="131">
        <v>0</v>
      </c>
      <c r="I159" s="131">
        <v>3</v>
      </c>
      <c r="J159" s="123">
        <f t="shared" si="6"/>
        <v>3</v>
      </c>
      <c r="K159" s="72">
        <v>145</v>
      </c>
      <c r="M159" s="21"/>
      <c r="N159" s="21"/>
      <c r="O159" s="21"/>
      <c r="P159" s="21"/>
      <c r="Q159" s="21"/>
    </row>
    <row r="160" spans="1:17" s="19" customFormat="1" ht="28.95" customHeight="1" x14ac:dyDescent="0.25">
      <c r="A160" s="89">
        <v>151</v>
      </c>
      <c r="B160" s="73"/>
      <c r="C160" s="133" t="s">
        <v>290</v>
      </c>
      <c r="D160" s="147" t="s">
        <v>294</v>
      </c>
      <c r="E160" s="131">
        <v>0</v>
      </c>
      <c r="F160" s="131">
        <v>0</v>
      </c>
      <c r="G160" s="131">
        <v>0</v>
      </c>
      <c r="H160" s="131">
        <v>0</v>
      </c>
      <c r="I160" s="131">
        <v>3</v>
      </c>
      <c r="J160" s="123">
        <f t="shared" si="6"/>
        <v>3</v>
      </c>
      <c r="K160" s="72">
        <v>145</v>
      </c>
      <c r="M160" s="21"/>
      <c r="N160" s="21"/>
      <c r="O160" s="21"/>
      <c r="P160" s="21"/>
      <c r="Q160" s="21"/>
    </row>
    <row r="161" spans="1:17" s="19" customFormat="1" ht="27.6" x14ac:dyDescent="0.25">
      <c r="A161" s="72">
        <v>152</v>
      </c>
      <c r="B161" s="73"/>
      <c r="C161" s="133" t="s">
        <v>373</v>
      </c>
      <c r="D161" s="147" t="s">
        <v>294</v>
      </c>
      <c r="E161" s="131">
        <v>0</v>
      </c>
      <c r="F161" s="131">
        <v>0</v>
      </c>
      <c r="G161" s="131">
        <v>0</v>
      </c>
      <c r="H161" s="131">
        <v>0</v>
      </c>
      <c r="I161" s="131">
        <v>3</v>
      </c>
      <c r="J161" s="123">
        <f t="shared" si="6"/>
        <v>3</v>
      </c>
      <c r="K161" s="72">
        <v>145</v>
      </c>
      <c r="M161" s="21"/>
      <c r="N161" s="21"/>
      <c r="O161" s="21"/>
      <c r="P161" s="21"/>
      <c r="Q161" s="21"/>
    </row>
    <row r="162" spans="1:17" s="19" customFormat="1" ht="27.6" x14ac:dyDescent="0.25">
      <c r="A162" s="89">
        <v>153</v>
      </c>
      <c r="B162" s="73"/>
      <c r="C162" s="133" t="s">
        <v>326</v>
      </c>
      <c r="D162" s="147" t="s">
        <v>160</v>
      </c>
      <c r="E162" s="92">
        <v>0</v>
      </c>
      <c r="F162" s="92">
        <v>0</v>
      </c>
      <c r="G162" s="92">
        <v>0</v>
      </c>
      <c r="H162" s="92">
        <v>0</v>
      </c>
      <c r="I162" s="92">
        <v>3</v>
      </c>
      <c r="J162" s="123">
        <f t="shared" si="6"/>
        <v>3</v>
      </c>
      <c r="K162" s="72">
        <v>145</v>
      </c>
      <c r="M162" s="21"/>
      <c r="N162" s="21"/>
      <c r="O162" s="21"/>
      <c r="P162" s="21"/>
      <c r="Q162" s="21"/>
    </row>
    <row r="163" spans="1:17" s="19" customFormat="1" ht="27.6" x14ac:dyDescent="0.25">
      <c r="A163" s="72">
        <v>154</v>
      </c>
      <c r="B163" s="73"/>
      <c r="C163" s="140" t="s">
        <v>243</v>
      </c>
      <c r="D163" s="149" t="s">
        <v>330</v>
      </c>
      <c r="E163" s="144">
        <v>0</v>
      </c>
      <c r="F163" s="144">
        <v>0</v>
      </c>
      <c r="G163" s="144">
        <v>0</v>
      </c>
      <c r="H163" s="144">
        <v>1</v>
      </c>
      <c r="I163" s="144">
        <v>2</v>
      </c>
      <c r="J163" s="123">
        <f t="shared" si="6"/>
        <v>3</v>
      </c>
      <c r="K163" s="72">
        <v>154</v>
      </c>
      <c r="M163" s="21"/>
      <c r="N163" s="21"/>
      <c r="O163" s="21"/>
      <c r="P163" s="21"/>
      <c r="Q163" s="21"/>
    </row>
    <row r="164" spans="1:17" s="19" customFormat="1" ht="27.6" x14ac:dyDescent="0.25">
      <c r="A164" s="89">
        <v>155</v>
      </c>
      <c r="B164" s="73"/>
      <c r="C164" s="127" t="s">
        <v>308</v>
      </c>
      <c r="D164" s="147" t="s">
        <v>311</v>
      </c>
      <c r="E164" s="135">
        <v>0</v>
      </c>
      <c r="F164" s="135">
        <v>0</v>
      </c>
      <c r="G164" s="135">
        <v>0</v>
      </c>
      <c r="H164" s="135">
        <v>1</v>
      </c>
      <c r="I164" s="135">
        <v>2</v>
      </c>
      <c r="J164" s="123">
        <f t="shared" si="6"/>
        <v>3</v>
      </c>
      <c r="K164" s="72">
        <v>154</v>
      </c>
      <c r="M164" s="21"/>
      <c r="N164" s="21"/>
      <c r="O164" s="21"/>
      <c r="P164" s="21"/>
      <c r="Q164" s="21"/>
    </row>
    <row r="165" spans="1:17" s="19" customFormat="1" ht="27.6" x14ac:dyDescent="0.25">
      <c r="A165" s="72">
        <v>156</v>
      </c>
      <c r="B165" s="73"/>
      <c r="C165" s="136" t="s">
        <v>165</v>
      </c>
      <c r="D165" s="153" t="s">
        <v>161</v>
      </c>
      <c r="E165" s="154">
        <v>0</v>
      </c>
      <c r="F165" s="154">
        <v>0</v>
      </c>
      <c r="G165" s="154">
        <v>0</v>
      </c>
      <c r="H165" s="154">
        <v>1</v>
      </c>
      <c r="I165" s="154">
        <v>2</v>
      </c>
      <c r="J165" s="123">
        <f t="shared" si="6"/>
        <v>3</v>
      </c>
      <c r="K165" s="72">
        <v>154</v>
      </c>
      <c r="M165" s="21"/>
      <c r="N165" s="21"/>
      <c r="O165" s="21"/>
      <c r="P165" s="21"/>
      <c r="Q165" s="21"/>
    </row>
    <row r="166" spans="1:17" s="19" customFormat="1" ht="16.8" x14ac:dyDescent="0.25">
      <c r="A166" s="89">
        <v>157</v>
      </c>
      <c r="B166" s="73"/>
      <c r="C166" s="132" t="s">
        <v>154</v>
      </c>
      <c r="D166" s="147" t="s">
        <v>414</v>
      </c>
      <c r="E166" s="129">
        <v>0</v>
      </c>
      <c r="F166" s="129">
        <v>0</v>
      </c>
      <c r="G166" s="129">
        <v>0</v>
      </c>
      <c r="H166" s="129">
        <v>1</v>
      </c>
      <c r="I166" s="129">
        <v>2</v>
      </c>
      <c r="J166" s="123">
        <f t="shared" si="6"/>
        <v>3</v>
      </c>
      <c r="K166" s="72">
        <v>154</v>
      </c>
      <c r="M166" s="21"/>
      <c r="N166" s="21"/>
      <c r="O166" s="21"/>
      <c r="P166" s="21"/>
      <c r="Q166" s="21"/>
    </row>
    <row r="167" spans="1:17" s="19" customFormat="1" ht="27.6" x14ac:dyDescent="0.25">
      <c r="A167" s="72">
        <v>158</v>
      </c>
      <c r="B167" s="73"/>
      <c r="C167" s="133" t="s">
        <v>293</v>
      </c>
      <c r="D167" s="147" t="s">
        <v>294</v>
      </c>
      <c r="E167" s="131">
        <v>0</v>
      </c>
      <c r="F167" s="131">
        <v>0</v>
      </c>
      <c r="G167" s="131">
        <v>0</v>
      </c>
      <c r="H167" s="131">
        <v>2</v>
      </c>
      <c r="I167" s="131">
        <v>1</v>
      </c>
      <c r="J167" s="123">
        <f t="shared" si="6"/>
        <v>3</v>
      </c>
      <c r="K167" s="72">
        <v>158</v>
      </c>
      <c r="M167" s="21"/>
      <c r="N167" s="21"/>
      <c r="O167" s="21"/>
      <c r="P167" s="21"/>
      <c r="Q167" s="21"/>
    </row>
    <row r="168" spans="1:17" s="19" customFormat="1" ht="27.6" x14ac:dyDescent="0.25">
      <c r="A168" s="89">
        <v>159</v>
      </c>
      <c r="B168" s="73"/>
      <c r="C168" s="127" t="s">
        <v>313</v>
      </c>
      <c r="D168" s="147" t="s">
        <v>320</v>
      </c>
      <c r="E168" s="135">
        <v>0</v>
      </c>
      <c r="F168" s="135">
        <v>0</v>
      </c>
      <c r="G168" s="135">
        <v>0</v>
      </c>
      <c r="H168" s="135">
        <v>0</v>
      </c>
      <c r="I168" s="135">
        <v>2</v>
      </c>
      <c r="J168" s="123">
        <f t="shared" si="6"/>
        <v>2</v>
      </c>
      <c r="K168" s="72">
        <v>159</v>
      </c>
      <c r="M168" s="21"/>
      <c r="N168" s="21"/>
      <c r="O168" s="21"/>
      <c r="P168" s="21"/>
      <c r="Q168" s="21"/>
    </row>
    <row r="169" spans="1:17" s="19" customFormat="1" ht="27.6" x14ac:dyDescent="0.25">
      <c r="A169" s="72">
        <v>160</v>
      </c>
      <c r="B169" s="73"/>
      <c r="C169" s="127" t="s">
        <v>307</v>
      </c>
      <c r="D169" s="147" t="s">
        <v>311</v>
      </c>
      <c r="E169" s="135">
        <v>0</v>
      </c>
      <c r="F169" s="135">
        <v>0</v>
      </c>
      <c r="G169" s="135">
        <v>0</v>
      </c>
      <c r="H169" s="135">
        <v>0</v>
      </c>
      <c r="I169" s="135">
        <v>2</v>
      </c>
      <c r="J169" s="123">
        <f t="shared" si="6"/>
        <v>2</v>
      </c>
      <c r="K169" s="72">
        <v>159</v>
      </c>
      <c r="M169" s="21"/>
      <c r="N169" s="21"/>
      <c r="O169" s="21"/>
      <c r="P169" s="21"/>
      <c r="Q169" s="21"/>
    </row>
    <row r="170" spans="1:17" s="19" customFormat="1" ht="27.6" x14ac:dyDescent="0.25">
      <c r="A170" s="89">
        <v>161</v>
      </c>
      <c r="B170" s="73"/>
      <c r="C170" s="136" t="s">
        <v>329</v>
      </c>
      <c r="D170" s="147" t="s">
        <v>160</v>
      </c>
      <c r="E170" s="92">
        <v>0</v>
      </c>
      <c r="F170" s="92">
        <v>0</v>
      </c>
      <c r="G170" s="92">
        <v>0</v>
      </c>
      <c r="H170" s="92">
        <v>0</v>
      </c>
      <c r="I170" s="92">
        <v>2</v>
      </c>
      <c r="J170" s="123">
        <f t="shared" si="6"/>
        <v>2</v>
      </c>
      <c r="K170" s="72">
        <v>159</v>
      </c>
      <c r="M170" s="21"/>
      <c r="N170" s="21"/>
      <c r="O170" s="21"/>
      <c r="P170" s="21"/>
      <c r="Q170" s="21"/>
    </row>
    <row r="171" spans="1:17" s="19" customFormat="1" ht="27.6" x14ac:dyDescent="0.25">
      <c r="A171" s="72">
        <v>162</v>
      </c>
      <c r="B171" s="73"/>
      <c r="C171" s="133" t="s">
        <v>353</v>
      </c>
      <c r="D171" s="149" t="s">
        <v>115</v>
      </c>
      <c r="E171" s="142">
        <v>0</v>
      </c>
      <c r="F171" s="142">
        <v>0</v>
      </c>
      <c r="G171" s="142">
        <v>0</v>
      </c>
      <c r="H171" s="142">
        <v>0</v>
      </c>
      <c r="I171" s="142">
        <v>1</v>
      </c>
      <c r="J171" s="123">
        <f t="shared" si="6"/>
        <v>1</v>
      </c>
      <c r="K171" s="72">
        <v>162</v>
      </c>
      <c r="M171" s="21"/>
      <c r="N171" s="21"/>
      <c r="O171" s="21"/>
      <c r="P171" s="21"/>
      <c r="Q171" s="21"/>
    </row>
    <row r="172" spans="1:17" s="19" customFormat="1" ht="27.6" x14ac:dyDescent="0.25">
      <c r="A172" s="89">
        <v>163</v>
      </c>
      <c r="B172" s="73"/>
      <c r="C172" s="133" t="s">
        <v>300</v>
      </c>
      <c r="D172" s="147" t="s">
        <v>343</v>
      </c>
      <c r="E172" s="135">
        <v>0</v>
      </c>
      <c r="F172" s="135">
        <v>0</v>
      </c>
      <c r="G172" s="135">
        <v>0</v>
      </c>
      <c r="H172" s="135">
        <v>0</v>
      </c>
      <c r="I172" s="135">
        <v>1</v>
      </c>
      <c r="J172" s="123">
        <f t="shared" si="6"/>
        <v>1</v>
      </c>
      <c r="K172" s="72">
        <v>162</v>
      </c>
      <c r="M172" s="21"/>
      <c r="N172" s="21"/>
      <c r="O172" s="21"/>
      <c r="P172" s="21"/>
      <c r="Q172" s="21"/>
    </row>
    <row r="173" spans="1:17" s="19" customFormat="1" ht="27.6" x14ac:dyDescent="0.25">
      <c r="A173" s="72">
        <v>164</v>
      </c>
      <c r="B173" s="73"/>
      <c r="C173" s="136" t="s">
        <v>168</v>
      </c>
      <c r="D173" s="153" t="s">
        <v>161</v>
      </c>
      <c r="E173" s="131">
        <v>0</v>
      </c>
      <c r="F173" s="131">
        <v>0</v>
      </c>
      <c r="G173" s="131">
        <v>0</v>
      </c>
      <c r="H173" s="131">
        <v>0</v>
      </c>
      <c r="I173" s="131">
        <v>1</v>
      </c>
      <c r="J173" s="123">
        <f t="shared" si="6"/>
        <v>1</v>
      </c>
      <c r="K173" s="72">
        <v>162</v>
      </c>
      <c r="M173" s="21"/>
      <c r="N173" s="21"/>
      <c r="O173" s="21"/>
      <c r="P173" s="21"/>
      <c r="Q173" s="21"/>
    </row>
    <row r="174" spans="1:17" s="19" customFormat="1" ht="27.6" x14ac:dyDescent="0.25">
      <c r="A174" s="89">
        <v>165</v>
      </c>
      <c r="B174" s="73"/>
      <c r="C174" s="127" t="s">
        <v>131</v>
      </c>
      <c r="D174" s="147" t="s">
        <v>341</v>
      </c>
      <c r="E174" s="92">
        <v>0</v>
      </c>
      <c r="F174" s="92">
        <v>0</v>
      </c>
      <c r="G174" s="92">
        <v>0</v>
      </c>
      <c r="H174" s="92">
        <v>0</v>
      </c>
      <c r="I174" s="92">
        <v>1</v>
      </c>
      <c r="J174" s="123">
        <f t="shared" si="6"/>
        <v>1</v>
      </c>
      <c r="K174" s="72">
        <v>162</v>
      </c>
      <c r="M174" s="21"/>
      <c r="N174" s="21"/>
      <c r="O174" s="21"/>
      <c r="P174" s="21"/>
      <c r="Q174" s="21"/>
    </row>
    <row r="175" spans="1:17" s="19" customFormat="1" ht="27.6" x14ac:dyDescent="0.25">
      <c r="A175" s="72">
        <v>166</v>
      </c>
      <c r="B175" s="73"/>
      <c r="C175" s="133" t="s">
        <v>252</v>
      </c>
      <c r="D175" s="147" t="s">
        <v>254</v>
      </c>
      <c r="E175" s="92">
        <v>0</v>
      </c>
      <c r="F175" s="92">
        <v>0</v>
      </c>
      <c r="G175" s="92">
        <v>0</v>
      </c>
      <c r="H175" s="92">
        <v>0</v>
      </c>
      <c r="I175" s="92">
        <v>1</v>
      </c>
      <c r="J175" s="123">
        <f t="shared" si="6"/>
        <v>1</v>
      </c>
      <c r="K175" s="72">
        <v>162</v>
      </c>
      <c r="M175" s="21"/>
      <c r="N175" s="21"/>
      <c r="O175" s="21"/>
      <c r="P175" s="21"/>
      <c r="Q175" s="21"/>
    </row>
    <row r="176" spans="1:17" s="19" customFormat="1" x14ac:dyDescent="0.25">
      <c r="A176" s="89">
        <v>167</v>
      </c>
      <c r="B176" s="73"/>
      <c r="C176" s="132" t="s">
        <v>351</v>
      </c>
      <c r="D176" s="150" t="s">
        <v>111</v>
      </c>
      <c r="E176" s="131">
        <v>0</v>
      </c>
      <c r="F176" s="131">
        <v>0</v>
      </c>
      <c r="G176" s="131">
        <v>0</v>
      </c>
      <c r="H176" s="131">
        <v>0</v>
      </c>
      <c r="I176" s="131">
        <v>1</v>
      </c>
      <c r="J176" s="123">
        <f t="shared" si="6"/>
        <v>1</v>
      </c>
      <c r="K176" s="72">
        <v>162</v>
      </c>
      <c r="M176" s="21"/>
      <c r="N176" s="21"/>
      <c r="O176" s="21"/>
      <c r="P176" s="21"/>
      <c r="Q176" s="21"/>
    </row>
    <row r="177" spans="1:17" s="19" customFormat="1" ht="27.6" x14ac:dyDescent="0.25">
      <c r="A177" s="72">
        <v>168</v>
      </c>
      <c r="B177" s="73"/>
      <c r="C177" s="133" t="s">
        <v>325</v>
      </c>
      <c r="D177" s="147" t="s">
        <v>160</v>
      </c>
      <c r="E177" s="92">
        <v>0</v>
      </c>
      <c r="F177" s="92">
        <v>0</v>
      </c>
      <c r="G177" s="92">
        <v>0</v>
      </c>
      <c r="H177" s="92">
        <v>0</v>
      </c>
      <c r="I177" s="92">
        <v>1</v>
      </c>
      <c r="J177" s="123">
        <f t="shared" si="6"/>
        <v>1</v>
      </c>
      <c r="K177" s="72">
        <v>162</v>
      </c>
      <c r="M177" s="21"/>
      <c r="N177" s="21"/>
      <c r="O177" s="21"/>
      <c r="P177" s="21"/>
      <c r="Q177" s="21"/>
    </row>
    <row r="178" spans="1:17" s="19" customFormat="1" ht="27.6" x14ac:dyDescent="0.25">
      <c r="A178" s="89">
        <v>169</v>
      </c>
      <c r="B178" s="74"/>
      <c r="C178" s="132" t="s">
        <v>233</v>
      </c>
      <c r="D178" s="148" t="s">
        <v>238</v>
      </c>
      <c r="E178" s="134">
        <v>0</v>
      </c>
      <c r="F178" s="134">
        <v>0</v>
      </c>
      <c r="G178" s="134">
        <v>0</v>
      </c>
      <c r="H178" s="134">
        <v>0</v>
      </c>
      <c r="I178" s="134">
        <v>0</v>
      </c>
      <c r="J178" s="123">
        <f t="shared" si="6"/>
        <v>0</v>
      </c>
      <c r="K178" s="72">
        <v>169</v>
      </c>
      <c r="M178" s="21"/>
      <c r="N178" s="21"/>
      <c r="O178" s="21"/>
      <c r="P178" s="21"/>
      <c r="Q178" s="21"/>
    </row>
    <row r="179" spans="1:17" s="19" customFormat="1" ht="27.6" x14ac:dyDescent="0.25">
      <c r="A179" s="72">
        <v>170</v>
      </c>
      <c r="B179" s="73"/>
      <c r="C179" s="105" t="s">
        <v>169</v>
      </c>
      <c r="D179" s="150" t="s">
        <v>113</v>
      </c>
      <c r="E179" s="145">
        <v>0</v>
      </c>
      <c r="F179" s="145">
        <v>0</v>
      </c>
      <c r="G179" s="145">
        <v>0</v>
      </c>
      <c r="H179" s="145">
        <v>0</v>
      </c>
      <c r="I179" s="145">
        <v>0</v>
      </c>
      <c r="J179" s="123">
        <f t="shared" si="6"/>
        <v>0</v>
      </c>
      <c r="K179" s="72">
        <v>169</v>
      </c>
      <c r="M179" s="21"/>
      <c r="N179" s="21"/>
      <c r="O179" s="21"/>
      <c r="P179" s="21"/>
      <c r="Q179" s="21"/>
    </row>
    <row r="180" spans="1:17" s="19" customFormat="1" ht="27.6" x14ac:dyDescent="0.25">
      <c r="A180" s="89">
        <v>171</v>
      </c>
      <c r="B180" s="73"/>
      <c r="C180" s="105" t="s">
        <v>366</v>
      </c>
      <c r="D180" s="150" t="s">
        <v>113</v>
      </c>
      <c r="E180" s="145">
        <v>0</v>
      </c>
      <c r="F180" s="145">
        <v>0</v>
      </c>
      <c r="G180" s="145">
        <v>0</v>
      </c>
      <c r="H180" s="145">
        <v>0</v>
      </c>
      <c r="I180" s="145">
        <v>0</v>
      </c>
      <c r="J180" s="123">
        <f t="shared" si="6"/>
        <v>0</v>
      </c>
      <c r="K180" s="72">
        <v>169</v>
      </c>
      <c r="M180" s="21"/>
      <c r="N180" s="21"/>
      <c r="O180" s="21"/>
      <c r="P180" s="21"/>
      <c r="Q180" s="21"/>
    </row>
    <row r="181" spans="1:17" s="19" customFormat="1" ht="27.6" x14ac:dyDescent="0.25">
      <c r="A181" s="72">
        <v>172</v>
      </c>
      <c r="B181" s="73"/>
      <c r="C181" s="105" t="s">
        <v>369</v>
      </c>
      <c r="D181" s="150" t="s">
        <v>113</v>
      </c>
      <c r="E181" s="145">
        <v>0</v>
      </c>
      <c r="F181" s="145">
        <v>0</v>
      </c>
      <c r="G181" s="145">
        <v>0</v>
      </c>
      <c r="H181" s="145">
        <v>0</v>
      </c>
      <c r="I181" s="145">
        <v>0</v>
      </c>
      <c r="J181" s="123">
        <f t="shared" si="6"/>
        <v>0</v>
      </c>
      <c r="K181" s="72">
        <v>169</v>
      </c>
      <c r="M181" s="21"/>
      <c r="N181" s="21"/>
      <c r="O181" s="21"/>
      <c r="P181" s="21"/>
      <c r="Q181" s="21"/>
    </row>
    <row r="182" spans="1:17" s="19" customFormat="1" ht="27.6" x14ac:dyDescent="0.25">
      <c r="A182" s="89">
        <v>173</v>
      </c>
      <c r="B182" s="73"/>
      <c r="C182" s="133" t="s">
        <v>298</v>
      </c>
      <c r="D182" s="147" t="s">
        <v>343</v>
      </c>
      <c r="E182" s="135">
        <v>0</v>
      </c>
      <c r="F182" s="135">
        <v>0</v>
      </c>
      <c r="G182" s="135">
        <v>0</v>
      </c>
      <c r="H182" s="135">
        <v>0</v>
      </c>
      <c r="I182" s="135">
        <v>0</v>
      </c>
      <c r="J182" s="123">
        <f t="shared" si="6"/>
        <v>0</v>
      </c>
      <c r="K182" s="72">
        <v>169</v>
      </c>
      <c r="M182" s="21"/>
      <c r="N182" s="21"/>
      <c r="O182" s="21"/>
      <c r="P182" s="21"/>
      <c r="Q182" s="21"/>
    </row>
    <row r="183" spans="1:17" s="19" customFormat="1" ht="27.6" x14ac:dyDescent="0.25">
      <c r="A183" s="72">
        <v>174</v>
      </c>
      <c r="B183" s="73"/>
      <c r="C183" s="133" t="s">
        <v>299</v>
      </c>
      <c r="D183" s="147" t="s">
        <v>343</v>
      </c>
      <c r="E183" s="135">
        <v>0</v>
      </c>
      <c r="F183" s="135">
        <v>0</v>
      </c>
      <c r="G183" s="135">
        <v>0</v>
      </c>
      <c r="H183" s="135">
        <v>0</v>
      </c>
      <c r="I183" s="135">
        <v>0</v>
      </c>
      <c r="J183" s="123">
        <f t="shared" si="6"/>
        <v>0</v>
      </c>
      <c r="K183" s="72">
        <v>169</v>
      </c>
      <c r="M183" s="21"/>
      <c r="N183" s="21"/>
      <c r="O183" s="21"/>
      <c r="P183" s="21"/>
      <c r="Q183" s="21"/>
    </row>
    <row r="184" spans="1:17" s="19" customFormat="1" ht="27.6" x14ac:dyDescent="0.25">
      <c r="A184" s="89">
        <v>175</v>
      </c>
      <c r="B184" s="73"/>
      <c r="C184" s="133" t="s">
        <v>256</v>
      </c>
      <c r="D184" s="149" t="s">
        <v>262</v>
      </c>
      <c r="E184" s="142">
        <v>0</v>
      </c>
      <c r="F184" s="142">
        <v>0</v>
      </c>
      <c r="G184" s="142">
        <v>0</v>
      </c>
      <c r="H184" s="142">
        <v>0</v>
      </c>
      <c r="I184" s="142">
        <v>0</v>
      </c>
      <c r="J184" s="123">
        <f t="shared" si="6"/>
        <v>0</v>
      </c>
      <c r="K184" s="72">
        <v>169</v>
      </c>
      <c r="M184" s="21"/>
      <c r="N184" s="21"/>
      <c r="O184" s="21"/>
      <c r="P184" s="21"/>
      <c r="Q184" s="21"/>
    </row>
    <row r="185" spans="1:17" s="19" customFormat="1" ht="27.6" x14ac:dyDescent="0.25">
      <c r="A185" s="72">
        <v>176</v>
      </c>
      <c r="B185" s="73"/>
      <c r="C185" s="133" t="s">
        <v>362</v>
      </c>
      <c r="D185" s="149" t="s">
        <v>262</v>
      </c>
      <c r="E185" s="142">
        <v>0</v>
      </c>
      <c r="F185" s="142">
        <v>0</v>
      </c>
      <c r="G185" s="142">
        <v>0</v>
      </c>
      <c r="H185" s="142">
        <v>0</v>
      </c>
      <c r="I185" s="142">
        <v>0</v>
      </c>
      <c r="J185" s="123">
        <v>0</v>
      </c>
      <c r="K185" s="72">
        <v>169</v>
      </c>
      <c r="M185" s="21"/>
      <c r="N185" s="21"/>
      <c r="O185" s="21"/>
      <c r="P185" s="21"/>
      <c r="Q185" s="21"/>
    </row>
    <row r="186" spans="1:17" s="19" customFormat="1" ht="27.6" x14ac:dyDescent="0.25">
      <c r="A186" s="89">
        <v>177</v>
      </c>
      <c r="B186" s="73"/>
      <c r="C186" s="133" t="s">
        <v>260</v>
      </c>
      <c r="D186" s="149" t="s">
        <v>262</v>
      </c>
      <c r="E186" s="142">
        <v>0</v>
      </c>
      <c r="F186" s="142">
        <v>0</v>
      </c>
      <c r="G186" s="142">
        <v>0</v>
      </c>
      <c r="H186" s="142">
        <v>0</v>
      </c>
      <c r="I186" s="142">
        <v>0</v>
      </c>
      <c r="J186" s="123">
        <f t="shared" ref="J186:J224" si="7">E186+F186+G186+H186+I186</f>
        <v>0</v>
      </c>
      <c r="K186" s="72">
        <v>169</v>
      </c>
      <c r="M186" s="21"/>
      <c r="N186" s="21"/>
      <c r="O186" s="21"/>
      <c r="P186" s="21"/>
      <c r="Q186" s="21"/>
    </row>
    <row r="187" spans="1:17" s="19" customFormat="1" ht="27.6" x14ac:dyDescent="0.25">
      <c r="A187" s="72">
        <v>178</v>
      </c>
      <c r="B187" s="73"/>
      <c r="C187" s="137" t="s">
        <v>164</v>
      </c>
      <c r="D187" s="153" t="s">
        <v>161</v>
      </c>
      <c r="E187" s="154">
        <v>0</v>
      </c>
      <c r="F187" s="154">
        <v>0</v>
      </c>
      <c r="G187" s="154">
        <v>0</v>
      </c>
      <c r="H187" s="154">
        <v>0</v>
      </c>
      <c r="I187" s="154">
        <v>0</v>
      </c>
      <c r="J187" s="123">
        <f t="shared" si="7"/>
        <v>0</v>
      </c>
      <c r="K187" s="72">
        <v>169</v>
      </c>
      <c r="M187" s="21"/>
      <c r="N187" s="21"/>
      <c r="O187" s="21"/>
      <c r="P187" s="21"/>
      <c r="Q187" s="21"/>
    </row>
    <row r="188" spans="1:17" s="19" customFormat="1" ht="27.6" x14ac:dyDescent="0.25">
      <c r="A188" s="89">
        <v>179</v>
      </c>
      <c r="B188" s="73"/>
      <c r="C188" s="139" t="s">
        <v>395</v>
      </c>
      <c r="D188" s="147" t="s">
        <v>341</v>
      </c>
      <c r="E188" s="92">
        <v>0</v>
      </c>
      <c r="F188" s="92">
        <v>0</v>
      </c>
      <c r="G188" s="92">
        <v>0</v>
      </c>
      <c r="H188" s="92">
        <v>0</v>
      </c>
      <c r="I188" s="92">
        <v>0</v>
      </c>
      <c r="J188" s="123">
        <f t="shared" si="7"/>
        <v>0</v>
      </c>
      <c r="K188" s="72">
        <v>169</v>
      </c>
      <c r="M188" s="21"/>
      <c r="N188" s="21"/>
      <c r="O188" s="21"/>
      <c r="P188" s="21"/>
      <c r="Q188" s="21"/>
    </row>
    <row r="189" spans="1:17" s="19" customFormat="1" ht="27.6" x14ac:dyDescent="0.25">
      <c r="A189" s="72">
        <v>180</v>
      </c>
      <c r="B189" s="73"/>
      <c r="C189" s="133" t="s">
        <v>247</v>
      </c>
      <c r="D189" s="147" t="s">
        <v>254</v>
      </c>
      <c r="E189" s="92">
        <v>0</v>
      </c>
      <c r="F189" s="92">
        <v>0</v>
      </c>
      <c r="G189" s="92">
        <v>0</v>
      </c>
      <c r="H189" s="92">
        <v>0</v>
      </c>
      <c r="I189" s="92">
        <v>0</v>
      </c>
      <c r="J189" s="123">
        <f t="shared" si="7"/>
        <v>0</v>
      </c>
      <c r="K189" s="72">
        <v>169</v>
      </c>
      <c r="M189" s="21"/>
      <c r="N189" s="21"/>
      <c r="O189" s="21"/>
      <c r="P189" s="21"/>
      <c r="Q189" s="21"/>
    </row>
    <row r="190" spans="1:17" s="19" customFormat="1" ht="27.6" x14ac:dyDescent="0.25">
      <c r="A190" s="89">
        <v>181</v>
      </c>
      <c r="B190" s="73"/>
      <c r="C190" s="133" t="s">
        <v>249</v>
      </c>
      <c r="D190" s="147" t="s">
        <v>254</v>
      </c>
      <c r="E190" s="92">
        <v>0</v>
      </c>
      <c r="F190" s="92">
        <v>0</v>
      </c>
      <c r="G190" s="92">
        <v>0</v>
      </c>
      <c r="H190" s="92">
        <v>0</v>
      </c>
      <c r="I190" s="92">
        <v>0</v>
      </c>
      <c r="J190" s="123">
        <f t="shared" si="7"/>
        <v>0</v>
      </c>
      <c r="K190" s="72">
        <v>169</v>
      </c>
      <c r="M190" s="21"/>
      <c r="N190" s="21"/>
      <c r="O190" s="21"/>
      <c r="P190" s="21"/>
      <c r="Q190" s="21"/>
    </row>
    <row r="191" spans="1:17" s="19" customFormat="1" ht="27.6" x14ac:dyDescent="0.25">
      <c r="A191" s="72">
        <v>182</v>
      </c>
      <c r="B191" s="73"/>
      <c r="C191" s="133" t="s">
        <v>122</v>
      </c>
      <c r="D191" s="148" t="s">
        <v>129</v>
      </c>
      <c r="E191" s="146">
        <v>0</v>
      </c>
      <c r="F191" s="146">
        <v>0</v>
      </c>
      <c r="G191" s="146">
        <v>0</v>
      </c>
      <c r="H191" s="146">
        <v>0</v>
      </c>
      <c r="I191" s="146">
        <v>0</v>
      </c>
      <c r="J191" s="123">
        <f t="shared" si="7"/>
        <v>0</v>
      </c>
      <c r="K191" s="72">
        <v>169</v>
      </c>
      <c r="M191" s="21"/>
      <c r="N191" s="21"/>
      <c r="O191" s="21"/>
      <c r="P191" s="21"/>
      <c r="Q191" s="21"/>
    </row>
    <row r="192" spans="1:17" s="19" customFormat="1" ht="27.6" x14ac:dyDescent="0.25">
      <c r="A192" s="89">
        <v>183</v>
      </c>
      <c r="B192" s="73"/>
      <c r="C192" s="133" t="s">
        <v>123</v>
      </c>
      <c r="D192" s="148" t="s">
        <v>129</v>
      </c>
      <c r="E192" s="146">
        <v>0</v>
      </c>
      <c r="F192" s="146">
        <v>0</v>
      </c>
      <c r="G192" s="146">
        <v>0</v>
      </c>
      <c r="H192" s="146">
        <v>0</v>
      </c>
      <c r="I192" s="146">
        <v>0</v>
      </c>
      <c r="J192" s="123">
        <f t="shared" si="7"/>
        <v>0</v>
      </c>
      <c r="K192" s="72">
        <v>169</v>
      </c>
      <c r="M192" s="21"/>
      <c r="N192" s="21"/>
      <c r="O192" s="21"/>
      <c r="P192" s="21"/>
      <c r="Q192" s="21"/>
    </row>
    <row r="193" spans="1:17" s="19" customFormat="1" ht="27.6" x14ac:dyDescent="0.25">
      <c r="A193" s="72">
        <v>184</v>
      </c>
      <c r="B193" s="73"/>
      <c r="C193" s="133" t="s">
        <v>126</v>
      </c>
      <c r="D193" s="148" t="s">
        <v>129</v>
      </c>
      <c r="E193" s="134">
        <v>0</v>
      </c>
      <c r="F193" s="134">
        <v>0</v>
      </c>
      <c r="G193" s="134">
        <v>0</v>
      </c>
      <c r="H193" s="134">
        <v>0</v>
      </c>
      <c r="I193" s="134">
        <v>0</v>
      </c>
      <c r="J193" s="123">
        <f t="shared" si="7"/>
        <v>0</v>
      </c>
      <c r="K193" s="72">
        <v>169</v>
      </c>
      <c r="M193" s="21"/>
      <c r="N193" s="21"/>
      <c r="O193" s="21"/>
      <c r="P193" s="21"/>
      <c r="Q193" s="21"/>
    </row>
    <row r="194" spans="1:17" s="19" customFormat="1" ht="27.6" x14ac:dyDescent="0.25">
      <c r="A194" s="89">
        <v>185</v>
      </c>
      <c r="B194" s="73"/>
      <c r="C194" s="133" t="s">
        <v>363</v>
      </c>
      <c r="D194" s="148" t="s">
        <v>129</v>
      </c>
      <c r="E194" s="134">
        <v>0</v>
      </c>
      <c r="F194" s="134">
        <v>0</v>
      </c>
      <c r="G194" s="134">
        <v>0</v>
      </c>
      <c r="H194" s="134">
        <v>0</v>
      </c>
      <c r="I194" s="134">
        <v>0</v>
      </c>
      <c r="J194" s="123">
        <f t="shared" si="7"/>
        <v>0</v>
      </c>
      <c r="K194" s="72">
        <v>169</v>
      </c>
      <c r="M194" s="21"/>
      <c r="N194" s="21"/>
      <c r="O194" s="21"/>
      <c r="P194" s="21"/>
      <c r="Q194" s="21"/>
    </row>
    <row r="195" spans="1:17" s="19" customFormat="1" x14ac:dyDescent="0.25">
      <c r="A195" s="72">
        <v>186</v>
      </c>
      <c r="B195" s="73"/>
      <c r="C195" s="132" t="s">
        <v>345</v>
      </c>
      <c r="D195" s="150" t="s">
        <v>111</v>
      </c>
      <c r="E195" s="131">
        <v>0</v>
      </c>
      <c r="F195" s="131">
        <v>0</v>
      </c>
      <c r="G195" s="131">
        <v>0</v>
      </c>
      <c r="H195" s="131">
        <v>0</v>
      </c>
      <c r="I195" s="131">
        <v>0</v>
      </c>
      <c r="J195" s="123">
        <f t="shared" si="7"/>
        <v>0</v>
      </c>
      <c r="K195" s="72">
        <v>169</v>
      </c>
      <c r="M195" s="21"/>
      <c r="N195" s="21"/>
      <c r="O195" s="21"/>
      <c r="P195" s="21"/>
      <c r="Q195" s="21"/>
    </row>
    <row r="196" spans="1:17" s="19" customFormat="1" x14ac:dyDescent="0.25">
      <c r="A196" s="89">
        <v>187</v>
      </c>
      <c r="B196" s="73"/>
      <c r="C196" s="132" t="s">
        <v>348</v>
      </c>
      <c r="D196" s="150" t="s">
        <v>111</v>
      </c>
      <c r="E196" s="131">
        <v>0</v>
      </c>
      <c r="F196" s="131">
        <v>0</v>
      </c>
      <c r="G196" s="131">
        <v>0</v>
      </c>
      <c r="H196" s="131">
        <v>0</v>
      </c>
      <c r="I196" s="131">
        <v>0</v>
      </c>
      <c r="J196" s="123">
        <f t="shared" si="7"/>
        <v>0</v>
      </c>
      <c r="K196" s="72">
        <v>169</v>
      </c>
      <c r="M196" s="21"/>
      <c r="N196" s="21"/>
      <c r="O196" s="21"/>
      <c r="P196" s="21"/>
      <c r="Q196" s="21"/>
    </row>
    <row r="197" spans="1:17" s="19" customFormat="1" ht="18" x14ac:dyDescent="0.25">
      <c r="A197" s="72">
        <v>188</v>
      </c>
      <c r="B197" s="75"/>
      <c r="C197" s="132" t="s">
        <v>349</v>
      </c>
      <c r="D197" s="150" t="s">
        <v>111</v>
      </c>
      <c r="E197" s="131">
        <v>0</v>
      </c>
      <c r="F197" s="131">
        <v>0</v>
      </c>
      <c r="G197" s="131">
        <v>0</v>
      </c>
      <c r="H197" s="131">
        <v>0</v>
      </c>
      <c r="I197" s="131">
        <v>0</v>
      </c>
      <c r="J197" s="123">
        <f t="shared" si="7"/>
        <v>0</v>
      </c>
      <c r="K197" s="72">
        <v>169</v>
      </c>
      <c r="M197" s="21"/>
      <c r="N197" s="21"/>
      <c r="O197" s="21"/>
      <c r="P197" s="21"/>
      <c r="Q197" s="21"/>
    </row>
    <row r="198" spans="1:17" s="19" customFormat="1" x14ac:dyDescent="0.25">
      <c r="A198" s="89">
        <v>189</v>
      </c>
      <c r="B198" s="73"/>
      <c r="C198" s="132" t="s">
        <v>350</v>
      </c>
      <c r="D198" s="150" t="s">
        <v>111</v>
      </c>
      <c r="E198" s="131">
        <v>0</v>
      </c>
      <c r="F198" s="131">
        <v>0</v>
      </c>
      <c r="G198" s="131">
        <v>0</v>
      </c>
      <c r="H198" s="131">
        <v>0</v>
      </c>
      <c r="I198" s="131">
        <v>0</v>
      </c>
      <c r="J198" s="123">
        <f t="shared" si="7"/>
        <v>0</v>
      </c>
      <c r="K198" s="72">
        <v>169</v>
      </c>
      <c r="M198" s="21"/>
      <c r="N198" s="21"/>
      <c r="O198" s="21"/>
      <c r="P198" s="21"/>
      <c r="Q198" s="21"/>
    </row>
    <row r="199" spans="1:17" s="19" customFormat="1" ht="27.6" x14ac:dyDescent="0.25">
      <c r="A199" s="72">
        <v>190</v>
      </c>
      <c r="B199" s="73"/>
      <c r="C199" s="127" t="s">
        <v>200</v>
      </c>
      <c r="D199" s="147" t="s">
        <v>206</v>
      </c>
      <c r="E199" s="131">
        <v>0</v>
      </c>
      <c r="F199" s="131">
        <v>0</v>
      </c>
      <c r="G199" s="131">
        <v>0</v>
      </c>
      <c r="H199" s="131">
        <v>0</v>
      </c>
      <c r="I199" s="131">
        <v>0</v>
      </c>
      <c r="J199" s="123">
        <f t="shared" si="7"/>
        <v>0</v>
      </c>
      <c r="K199" s="72">
        <v>169</v>
      </c>
      <c r="M199" s="21"/>
      <c r="N199" s="21"/>
      <c r="O199" s="21"/>
      <c r="P199" s="21"/>
      <c r="Q199" s="21"/>
    </row>
    <row r="200" spans="1:17" s="19" customFormat="1" ht="27.6" x14ac:dyDescent="0.25">
      <c r="A200" s="89">
        <v>191</v>
      </c>
      <c r="B200" s="73"/>
      <c r="C200" s="127" t="s">
        <v>201</v>
      </c>
      <c r="D200" s="147" t="s">
        <v>206</v>
      </c>
      <c r="E200" s="131">
        <v>0</v>
      </c>
      <c r="F200" s="131">
        <v>0</v>
      </c>
      <c r="G200" s="131">
        <v>0</v>
      </c>
      <c r="H200" s="131">
        <v>0</v>
      </c>
      <c r="I200" s="131">
        <v>0</v>
      </c>
      <c r="J200" s="123">
        <f t="shared" si="7"/>
        <v>0</v>
      </c>
      <c r="K200" s="72">
        <v>169</v>
      </c>
      <c r="M200" s="21"/>
      <c r="N200" s="21"/>
      <c r="O200" s="21"/>
      <c r="P200" s="21"/>
      <c r="Q200" s="21"/>
    </row>
    <row r="201" spans="1:17" s="19" customFormat="1" ht="27.6" x14ac:dyDescent="0.25">
      <c r="A201" s="72">
        <v>192</v>
      </c>
      <c r="B201" s="73"/>
      <c r="C201" s="127" t="s">
        <v>202</v>
      </c>
      <c r="D201" s="147" t="s">
        <v>206</v>
      </c>
      <c r="E201" s="131">
        <v>0</v>
      </c>
      <c r="F201" s="131">
        <v>0</v>
      </c>
      <c r="G201" s="131">
        <v>0</v>
      </c>
      <c r="H201" s="131">
        <v>0</v>
      </c>
      <c r="I201" s="131">
        <v>0</v>
      </c>
      <c r="J201" s="123">
        <f t="shared" si="7"/>
        <v>0</v>
      </c>
      <c r="K201" s="72">
        <v>169</v>
      </c>
      <c r="M201" s="21"/>
      <c r="N201" s="21"/>
      <c r="O201" s="21"/>
      <c r="P201" s="21"/>
      <c r="Q201" s="21"/>
    </row>
    <row r="202" spans="1:17" s="19" customFormat="1" ht="27.6" x14ac:dyDescent="0.25">
      <c r="A202" s="89">
        <v>193</v>
      </c>
      <c r="B202" s="73"/>
      <c r="C202" s="127" t="s">
        <v>205</v>
      </c>
      <c r="D202" s="147" t="s">
        <v>206</v>
      </c>
      <c r="E202" s="131">
        <v>0</v>
      </c>
      <c r="F202" s="131">
        <v>0</v>
      </c>
      <c r="G202" s="131">
        <v>0</v>
      </c>
      <c r="H202" s="131">
        <v>0</v>
      </c>
      <c r="I202" s="131">
        <v>0</v>
      </c>
      <c r="J202" s="123">
        <f t="shared" si="7"/>
        <v>0</v>
      </c>
      <c r="K202" s="72">
        <v>169</v>
      </c>
      <c r="M202" s="21"/>
      <c r="N202" s="21"/>
      <c r="O202" s="21"/>
      <c r="P202" s="21"/>
      <c r="Q202" s="21"/>
    </row>
    <row r="203" spans="1:17" s="19" customFormat="1" ht="27.6" x14ac:dyDescent="0.25">
      <c r="A203" s="72">
        <v>194</v>
      </c>
      <c r="B203" s="73"/>
      <c r="C203" s="132" t="s">
        <v>137</v>
      </c>
      <c r="D203" s="147" t="s">
        <v>340</v>
      </c>
      <c r="E203" s="92">
        <v>0</v>
      </c>
      <c r="F203" s="92">
        <v>0</v>
      </c>
      <c r="G203" s="92">
        <v>0</v>
      </c>
      <c r="H203" s="92">
        <v>0</v>
      </c>
      <c r="I203" s="92">
        <v>0</v>
      </c>
      <c r="J203" s="123">
        <f t="shared" si="7"/>
        <v>0</v>
      </c>
      <c r="K203" s="72">
        <v>169</v>
      </c>
      <c r="M203" s="21"/>
      <c r="N203" s="21"/>
      <c r="O203" s="21"/>
      <c r="P203" s="21"/>
      <c r="Q203" s="21"/>
    </row>
    <row r="204" spans="1:17" s="19" customFormat="1" ht="27.6" x14ac:dyDescent="0.25">
      <c r="A204" s="89">
        <v>195</v>
      </c>
      <c r="B204" s="73"/>
      <c r="C204" s="132" t="s">
        <v>139</v>
      </c>
      <c r="D204" s="147" t="s">
        <v>340</v>
      </c>
      <c r="E204" s="92">
        <v>0</v>
      </c>
      <c r="F204" s="92">
        <v>0</v>
      </c>
      <c r="G204" s="92">
        <v>0</v>
      </c>
      <c r="H204" s="92">
        <v>0</v>
      </c>
      <c r="I204" s="92">
        <v>0</v>
      </c>
      <c r="J204" s="123">
        <f t="shared" si="7"/>
        <v>0</v>
      </c>
      <c r="K204" s="72">
        <v>169</v>
      </c>
      <c r="M204" s="21"/>
      <c r="N204" s="21"/>
      <c r="O204" s="21"/>
      <c r="P204" s="21"/>
      <c r="Q204" s="21"/>
    </row>
    <row r="205" spans="1:17" s="19" customFormat="1" ht="27.6" x14ac:dyDescent="0.25">
      <c r="A205" s="72">
        <v>196</v>
      </c>
      <c r="B205" s="73"/>
      <c r="C205" s="132" t="s">
        <v>140</v>
      </c>
      <c r="D205" s="147" t="s">
        <v>340</v>
      </c>
      <c r="E205" s="92">
        <v>0</v>
      </c>
      <c r="F205" s="92">
        <v>0</v>
      </c>
      <c r="G205" s="92">
        <v>0</v>
      </c>
      <c r="H205" s="92">
        <v>0</v>
      </c>
      <c r="I205" s="92">
        <v>0</v>
      </c>
      <c r="J205" s="123">
        <f t="shared" si="7"/>
        <v>0</v>
      </c>
      <c r="K205" s="72">
        <v>169</v>
      </c>
      <c r="M205" s="21"/>
      <c r="N205" s="21"/>
      <c r="O205" s="21"/>
      <c r="P205" s="21"/>
      <c r="Q205" s="21"/>
    </row>
    <row r="206" spans="1:17" s="19" customFormat="1" ht="27.6" x14ac:dyDescent="0.25">
      <c r="A206" s="89">
        <v>197</v>
      </c>
      <c r="B206" s="73" t="s">
        <v>37</v>
      </c>
      <c r="C206" s="132" t="s">
        <v>141</v>
      </c>
      <c r="D206" s="147" t="s">
        <v>340</v>
      </c>
      <c r="E206" s="92">
        <v>0</v>
      </c>
      <c r="F206" s="92">
        <v>0</v>
      </c>
      <c r="G206" s="92">
        <v>0</v>
      </c>
      <c r="H206" s="92">
        <v>0</v>
      </c>
      <c r="I206" s="92">
        <v>0</v>
      </c>
      <c r="J206" s="123">
        <f t="shared" si="7"/>
        <v>0</v>
      </c>
      <c r="K206" s="72">
        <v>169</v>
      </c>
      <c r="M206" s="21"/>
      <c r="N206" s="21"/>
      <c r="O206" s="21"/>
      <c r="P206" s="21"/>
      <c r="Q206" s="21"/>
    </row>
    <row r="207" spans="1:17" s="19" customFormat="1" ht="27.6" x14ac:dyDescent="0.25">
      <c r="A207" s="72">
        <v>198</v>
      </c>
      <c r="B207" s="73"/>
      <c r="C207" s="132" t="s">
        <v>143</v>
      </c>
      <c r="D207" s="147" t="s">
        <v>340</v>
      </c>
      <c r="E207" s="92">
        <v>0</v>
      </c>
      <c r="F207" s="92">
        <v>0</v>
      </c>
      <c r="G207" s="92">
        <v>0</v>
      </c>
      <c r="H207" s="92">
        <v>0</v>
      </c>
      <c r="I207" s="92">
        <v>0</v>
      </c>
      <c r="J207" s="123">
        <f t="shared" si="7"/>
        <v>0</v>
      </c>
      <c r="K207" s="72">
        <v>169</v>
      </c>
      <c r="M207" s="21"/>
      <c r="N207" s="21"/>
      <c r="O207" s="21"/>
      <c r="P207" s="21"/>
      <c r="Q207" s="21"/>
    </row>
    <row r="208" spans="1:17" s="19" customFormat="1" ht="27.6" x14ac:dyDescent="0.25">
      <c r="A208" s="89">
        <v>199</v>
      </c>
      <c r="B208" s="73"/>
      <c r="C208" s="133" t="s">
        <v>292</v>
      </c>
      <c r="D208" s="147" t="s">
        <v>294</v>
      </c>
      <c r="E208" s="131">
        <v>0</v>
      </c>
      <c r="F208" s="131">
        <v>0</v>
      </c>
      <c r="G208" s="131">
        <v>0</v>
      </c>
      <c r="H208" s="131">
        <v>0</v>
      </c>
      <c r="I208" s="131">
        <v>0</v>
      </c>
      <c r="J208" s="123">
        <f t="shared" si="7"/>
        <v>0</v>
      </c>
      <c r="K208" s="72">
        <v>169</v>
      </c>
      <c r="M208" s="21"/>
      <c r="N208" s="21"/>
      <c r="O208" s="21"/>
      <c r="P208" s="21"/>
      <c r="Q208" s="21"/>
    </row>
    <row r="209" spans="1:17" s="19" customFormat="1" ht="27.6" x14ac:dyDescent="0.25">
      <c r="A209" s="72">
        <v>200</v>
      </c>
      <c r="B209" s="73"/>
      <c r="C209" s="133" t="s">
        <v>289</v>
      </c>
      <c r="D209" s="147" t="s">
        <v>294</v>
      </c>
      <c r="E209" s="131">
        <v>0</v>
      </c>
      <c r="F209" s="131">
        <v>0</v>
      </c>
      <c r="G209" s="131">
        <v>0</v>
      </c>
      <c r="H209" s="131">
        <v>0</v>
      </c>
      <c r="I209" s="131">
        <v>0</v>
      </c>
      <c r="J209" s="123">
        <f t="shared" si="7"/>
        <v>0</v>
      </c>
      <c r="K209" s="72">
        <v>169</v>
      </c>
      <c r="M209" s="21"/>
      <c r="N209" s="21"/>
      <c r="O209" s="21"/>
      <c r="P209" s="21"/>
      <c r="Q209" s="21"/>
    </row>
    <row r="210" spans="1:17" s="19" customFormat="1" ht="27.6" x14ac:dyDescent="0.25">
      <c r="A210" s="89">
        <v>201</v>
      </c>
      <c r="B210" s="73"/>
      <c r="C210" s="133" t="s">
        <v>291</v>
      </c>
      <c r="D210" s="147" t="s">
        <v>294</v>
      </c>
      <c r="E210" s="131">
        <v>0</v>
      </c>
      <c r="F210" s="131">
        <v>0</v>
      </c>
      <c r="G210" s="131">
        <v>0</v>
      </c>
      <c r="H210" s="131">
        <v>0</v>
      </c>
      <c r="I210" s="131">
        <v>0</v>
      </c>
      <c r="J210" s="123">
        <f t="shared" si="7"/>
        <v>0</v>
      </c>
      <c r="K210" s="72">
        <v>169</v>
      </c>
      <c r="M210" s="21"/>
      <c r="N210" s="21"/>
      <c r="O210" s="21"/>
      <c r="P210" s="21"/>
      <c r="Q210" s="21"/>
    </row>
    <row r="211" spans="1:17" s="19" customFormat="1" ht="27.6" x14ac:dyDescent="0.25">
      <c r="A211" s="72">
        <v>202</v>
      </c>
      <c r="B211" s="73"/>
      <c r="C211" s="133" t="s">
        <v>322</v>
      </c>
      <c r="D211" s="147" t="s">
        <v>160</v>
      </c>
      <c r="E211" s="92">
        <v>0</v>
      </c>
      <c r="F211" s="92">
        <v>0</v>
      </c>
      <c r="G211" s="92">
        <v>0</v>
      </c>
      <c r="H211" s="92">
        <v>0</v>
      </c>
      <c r="I211" s="92">
        <v>0</v>
      </c>
      <c r="J211" s="123">
        <f t="shared" si="7"/>
        <v>0</v>
      </c>
      <c r="K211" s="72">
        <v>169</v>
      </c>
      <c r="M211" s="21"/>
      <c r="N211" s="21"/>
      <c r="O211" s="21"/>
      <c r="P211" s="21"/>
      <c r="Q211" s="21"/>
    </row>
    <row r="212" spans="1:17" s="19" customFormat="1" ht="27.6" x14ac:dyDescent="0.25">
      <c r="A212" s="89">
        <v>203</v>
      </c>
      <c r="B212" s="73"/>
      <c r="C212" s="133" t="s">
        <v>324</v>
      </c>
      <c r="D212" s="147" t="s">
        <v>160</v>
      </c>
      <c r="E212" s="92">
        <v>0</v>
      </c>
      <c r="F212" s="92">
        <v>0</v>
      </c>
      <c r="G212" s="92">
        <v>0</v>
      </c>
      <c r="H212" s="92">
        <v>0</v>
      </c>
      <c r="I212" s="92">
        <v>0</v>
      </c>
      <c r="J212" s="123">
        <f t="shared" si="7"/>
        <v>0</v>
      </c>
      <c r="K212" s="72">
        <v>169</v>
      </c>
      <c r="M212" s="21"/>
      <c r="N212" s="21"/>
      <c r="O212" s="21"/>
      <c r="P212" s="21"/>
      <c r="Q212" s="21"/>
    </row>
    <row r="213" spans="1:17" s="19" customFormat="1" ht="27.6" x14ac:dyDescent="0.25">
      <c r="A213" s="72">
        <v>204</v>
      </c>
      <c r="B213" s="73"/>
      <c r="C213" s="133" t="s">
        <v>327</v>
      </c>
      <c r="D213" s="147" t="s">
        <v>160</v>
      </c>
      <c r="E213" s="92">
        <v>0</v>
      </c>
      <c r="F213" s="92">
        <v>0</v>
      </c>
      <c r="G213" s="92">
        <v>0</v>
      </c>
      <c r="H213" s="92">
        <v>0</v>
      </c>
      <c r="I213" s="92">
        <v>0</v>
      </c>
      <c r="J213" s="123">
        <f t="shared" si="7"/>
        <v>0</v>
      </c>
      <c r="K213" s="72">
        <v>169</v>
      </c>
      <c r="M213" s="21"/>
      <c r="N213" s="21"/>
      <c r="O213" s="21"/>
      <c r="P213" s="21"/>
      <c r="Q213" s="21"/>
    </row>
    <row r="214" spans="1:17" s="19" customFormat="1" ht="16.8" x14ac:dyDescent="0.25">
      <c r="A214" s="89">
        <v>205</v>
      </c>
      <c r="B214" s="73"/>
      <c r="C214" s="132" t="s">
        <v>153</v>
      </c>
      <c r="D214" s="147" t="s">
        <v>414</v>
      </c>
      <c r="E214" s="129">
        <v>0</v>
      </c>
      <c r="F214" s="129">
        <v>0</v>
      </c>
      <c r="G214" s="129">
        <v>0</v>
      </c>
      <c r="H214" s="129">
        <v>0</v>
      </c>
      <c r="I214" s="129">
        <v>0</v>
      </c>
      <c r="J214" s="123">
        <f t="shared" si="7"/>
        <v>0</v>
      </c>
      <c r="K214" s="72">
        <v>169</v>
      </c>
      <c r="M214" s="21"/>
      <c r="N214" s="21"/>
      <c r="O214" s="21"/>
      <c r="P214" s="21"/>
      <c r="Q214" s="21"/>
    </row>
    <row r="215" spans="1:17" s="19" customFormat="1" ht="16.8" x14ac:dyDescent="0.25">
      <c r="A215" s="72">
        <v>206</v>
      </c>
      <c r="B215" s="73"/>
      <c r="C215" s="132" t="s">
        <v>155</v>
      </c>
      <c r="D215" s="147" t="s">
        <v>414</v>
      </c>
      <c r="E215" s="129">
        <v>0</v>
      </c>
      <c r="F215" s="129">
        <v>0</v>
      </c>
      <c r="G215" s="129">
        <v>0</v>
      </c>
      <c r="H215" s="129">
        <v>0</v>
      </c>
      <c r="I215" s="129">
        <v>0</v>
      </c>
      <c r="J215" s="123">
        <f t="shared" si="7"/>
        <v>0</v>
      </c>
      <c r="K215" s="72">
        <v>169</v>
      </c>
      <c r="M215" s="21"/>
      <c r="N215" s="21"/>
      <c r="O215" s="21"/>
      <c r="P215" s="21"/>
      <c r="Q215" s="21"/>
    </row>
    <row r="216" spans="1:17" s="19" customFormat="1" ht="16.8" x14ac:dyDescent="0.25">
      <c r="A216" s="89">
        <v>207</v>
      </c>
      <c r="B216" s="73"/>
      <c r="C216" s="132" t="s">
        <v>157</v>
      </c>
      <c r="D216" s="147" t="s">
        <v>414</v>
      </c>
      <c r="E216" s="129">
        <v>0</v>
      </c>
      <c r="F216" s="129">
        <v>0</v>
      </c>
      <c r="G216" s="129">
        <v>0</v>
      </c>
      <c r="H216" s="129">
        <v>0</v>
      </c>
      <c r="I216" s="129">
        <v>0</v>
      </c>
      <c r="J216" s="123">
        <f t="shared" si="7"/>
        <v>0</v>
      </c>
      <c r="K216" s="72">
        <v>169</v>
      </c>
      <c r="M216" s="21"/>
      <c r="N216" s="21"/>
      <c r="O216" s="21"/>
      <c r="P216" s="21"/>
      <c r="Q216" s="21"/>
    </row>
    <row r="217" spans="1:17" s="19" customFormat="1" ht="16.8" x14ac:dyDescent="0.25">
      <c r="A217" s="72">
        <v>208</v>
      </c>
      <c r="B217" s="73"/>
      <c r="C217" s="132" t="s">
        <v>158</v>
      </c>
      <c r="D217" s="147" t="s">
        <v>414</v>
      </c>
      <c r="E217" s="129">
        <v>0</v>
      </c>
      <c r="F217" s="129">
        <v>0</v>
      </c>
      <c r="G217" s="129">
        <v>0</v>
      </c>
      <c r="H217" s="129">
        <v>0</v>
      </c>
      <c r="I217" s="129">
        <v>0</v>
      </c>
      <c r="J217" s="123">
        <f t="shared" si="7"/>
        <v>0</v>
      </c>
      <c r="K217" s="72">
        <v>169</v>
      </c>
      <c r="M217" s="21"/>
      <c r="N217" s="21"/>
      <c r="O217" s="21"/>
      <c r="P217" s="21"/>
      <c r="Q217" s="21"/>
    </row>
    <row r="218" spans="1:17" s="19" customFormat="1" ht="16.8" x14ac:dyDescent="0.25">
      <c r="A218" s="89">
        <v>209</v>
      </c>
      <c r="B218" s="73"/>
      <c r="C218" s="132" t="s">
        <v>159</v>
      </c>
      <c r="D218" s="147" t="s">
        <v>414</v>
      </c>
      <c r="E218" s="129">
        <v>0</v>
      </c>
      <c r="F218" s="129">
        <v>0</v>
      </c>
      <c r="G218" s="129">
        <v>0</v>
      </c>
      <c r="H218" s="129">
        <v>0</v>
      </c>
      <c r="I218" s="129">
        <v>0</v>
      </c>
      <c r="J218" s="123">
        <f t="shared" si="7"/>
        <v>0</v>
      </c>
      <c r="K218" s="72">
        <v>169</v>
      </c>
      <c r="M218" s="21"/>
      <c r="N218" s="21"/>
      <c r="O218" s="21"/>
      <c r="P218" s="21"/>
      <c r="Q218" s="21"/>
    </row>
    <row r="219" spans="1:17" s="19" customFormat="1" ht="27.6" x14ac:dyDescent="0.25">
      <c r="A219" s="72">
        <v>210</v>
      </c>
      <c r="B219" s="73"/>
      <c r="C219" s="127" t="s">
        <v>225</v>
      </c>
      <c r="D219" s="147" t="s">
        <v>222</v>
      </c>
      <c r="E219" s="92">
        <v>0</v>
      </c>
      <c r="F219" s="92">
        <v>0</v>
      </c>
      <c r="G219" s="92">
        <v>0</v>
      </c>
      <c r="H219" s="92">
        <v>0</v>
      </c>
      <c r="I219" s="92">
        <v>0</v>
      </c>
      <c r="J219" s="123">
        <f t="shared" si="7"/>
        <v>0</v>
      </c>
      <c r="K219" s="72">
        <v>169</v>
      </c>
      <c r="M219" s="21"/>
      <c r="N219" s="21"/>
      <c r="O219" s="21"/>
      <c r="P219" s="21"/>
      <c r="Q219" s="21"/>
    </row>
    <row r="220" spans="1:17" s="19" customFormat="1" ht="27.6" x14ac:dyDescent="0.25">
      <c r="A220" s="89">
        <v>211</v>
      </c>
      <c r="B220" s="73"/>
      <c r="C220" s="133" t="s">
        <v>226</v>
      </c>
      <c r="D220" s="147" t="s">
        <v>222</v>
      </c>
      <c r="E220" s="92">
        <v>0</v>
      </c>
      <c r="F220" s="92">
        <v>0</v>
      </c>
      <c r="G220" s="92">
        <v>0</v>
      </c>
      <c r="H220" s="92">
        <v>0</v>
      </c>
      <c r="I220" s="92">
        <v>0</v>
      </c>
      <c r="J220" s="123">
        <f t="shared" si="7"/>
        <v>0</v>
      </c>
      <c r="K220" s="72">
        <v>169</v>
      </c>
      <c r="M220" s="21"/>
      <c r="N220" s="21"/>
      <c r="O220" s="21"/>
      <c r="P220" s="21"/>
      <c r="Q220" s="21"/>
    </row>
    <row r="221" spans="1:17" s="19" customFormat="1" ht="27.6" x14ac:dyDescent="0.25">
      <c r="A221" s="72">
        <v>212</v>
      </c>
      <c r="B221" s="73"/>
      <c r="C221" s="127" t="s">
        <v>227</v>
      </c>
      <c r="D221" s="147" t="s">
        <v>222</v>
      </c>
      <c r="E221" s="92">
        <v>0</v>
      </c>
      <c r="F221" s="92">
        <v>0</v>
      </c>
      <c r="G221" s="92">
        <v>0</v>
      </c>
      <c r="H221" s="92">
        <v>0</v>
      </c>
      <c r="I221" s="92">
        <v>0</v>
      </c>
      <c r="J221" s="123">
        <f t="shared" si="7"/>
        <v>0</v>
      </c>
      <c r="K221" s="72">
        <v>169</v>
      </c>
      <c r="M221" s="21"/>
      <c r="N221" s="21"/>
      <c r="O221" s="21"/>
      <c r="P221" s="21"/>
      <c r="Q221" s="21"/>
    </row>
    <row r="222" spans="1:17" s="19" customFormat="1" ht="27.6" x14ac:dyDescent="0.25">
      <c r="A222" s="89">
        <v>213</v>
      </c>
      <c r="B222" s="73"/>
      <c r="C222" s="127" t="s">
        <v>228</v>
      </c>
      <c r="D222" s="147" t="s">
        <v>222</v>
      </c>
      <c r="E222" s="92">
        <v>0</v>
      </c>
      <c r="F222" s="92">
        <v>0</v>
      </c>
      <c r="G222" s="92">
        <v>0</v>
      </c>
      <c r="H222" s="92">
        <v>0</v>
      </c>
      <c r="I222" s="92">
        <v>0</v>
      </c>
      <c r="J222" s="123">
        <f t="shared" si="7"/>
        <v>0</v>
      </c>
      <c r="K222" s="72">
        <v>169</v>
      </c>
      <c r="M222" s="21"/>
      <c r="N222" s="21"/>
      <c r="O222" s="21"/>
      <c r="P222" s="21"/>
      <c r="Q222" s="21"/>
    </row>
    <row r="223" spans="1:17" s="19" customFormat="1" ht="27.6" x14ac:dyDescent="0.25">
      <c r="A223" s="72">
        <v>214</v>
      </c>
      <c r="B223" s="73"/>
      <c r="C223" s="127" t="s">
        <v>229</v>
      </c>
      <c r="D223" s="147" t="s">
        <v>222</v>
      </c>
      <c r="E223" s="92">
        <v>0</v>
      </c>
      <c r="F223" s="92">
        <v>0</v>
      </c>
      <c r="G223" s="92">
        <v>0</v>
      </c>
      <c r="H223" s="92">
        <v>0</v>
      </c>
      <c r="I223" s="92">
        <v>0</v>
      </c>
      <c r="J223" s="123">
        <f t="shared" si="7"/>
        <v>0</v>
      </c>
      <c r="K223" s="72">
        <v>169</v>
      </c>
      <c r="M223" s="21"/>
      <c r="N223" s="21"/>
      <c r="O223" s="21"/>
      <c r="P223" s="21"/>
      <c r="Q223" s="21"/>
    </row>
    <row r="224" spans="1:17" s="19" customFormat="1" ht="27.6" x14ac:dyDescent="0.25">
      <c r="A224" s="89">
        <v>215</v>
      </c>
      <c r="B224" s="73"/>
      <c r="C224" s="128" t="s">
        <v>364</v>
      </c>
      <c r="D224" s="147" t="s">
        <v>222</v>
      </c>
      <c r="E224" s="92">
        <v>0</v>
      </c>
      <c r="F224" s="92">
        <v>0</v>
      </c>
      <c r="G224" s="92">
        <v>0</v>
      </c>
      <c r="H224" s="92">
        <v>0</v>
      </c>
      <c r="I224" s="92">
        <v>0</v>
      </c>
      <c r="J224" s="123">
        <f t="shared" si="7"/>
        <v>0</v>
      </c>
      <c r="K224" s="72">
        <v>169</v>
      </c>
      <c r="M224" s="21"/>
      <c r="N224" s="21"/>
      <c r="O224" s="21"/>
      <c r="P224" s="21"/>
      <c r="Q224" s="21"/>
    </row>
    <row r="225" spans="1:17" s="19" customFormat="1" x14ac:dyDescent="0.25">
      <c r="A225" s="72">
        <v>216</v>
      </c>
      <c r="B225" s="73"/>
      <c r="C225" s="132" t="s">
        <v>207</v>
      </c>
      <c r="D225" s="147" t="s">
        <v>344</v>
      </c>
      <c r="E225" s="131">
        <v>0</v>
      </c>
      <c r="F225" s="131">
        <v>0</v>
      </c>
      <c r="G225" s="131">
        <v>0</v>
      </c>
      <c r="H225" s="131">
        <v>0</v>
      </c>
      <c r="I225" s="131">
        <v>0</v>
      </c>
      <c r="J225" s="123">
        <v>0</v>
      </c>
      <c r="K225" s="72">
        <v>169</v>
      </c>
      <c r="M225" s="21"/>
      <c r="N225" s="21"/>
      <c r="O225" s="21"/>
      <c r="P225" s="21"/>
      <c r="Q225" s="21"/>
    </row>
    <row r="226" spans="1:17" s="19" customFormat="1" x14ac:dyDescent="0.25">
      <c r="A226" s="89">
        <v>217</v>
      </c>
      <c r="B226" s="73"/>
      <c r="C226" s="132" t="s">
        <v>208</v>
      </c>
      <c r="D226" s="147" t="s">
        <v>344</v>
      </c>
      <c r="E226" s="131">
        <v>0</v>
      </c>
      <c r="F226" s="131">
        <v>0</v>
      </c>
      <c r="G226" s="131">
        <v>0</v>
      </c>
      <c r="H226" s="131">
        <v>0</v>
      </c>
      <c r="I226" s="131">
        <v>0</v>
      </c>
      <c r="J226" s="123">
        <v>0</v>
      </c>
      <c r="K226" s="72">
        <v>169</v>
      </c>
      <c r="M226" s="21"/>
      <c r="N226" s="21"/>
      <c r="O226" s="21"/>
      <c r="P226" s="21"/>
      <c r="Q226" s="21"/>
    </row>
    <row r="227" spans="1:17" s="19" customFormat="1" x14ac:dyDescent="0.25">
      <c r="A227" s="72">
        <v>218</v>
      </c>
      <c r="B227" s="73"/>
      <c r="C227" s="132" t="s">
        <v>209</v>
      </c>
      <c r="D227" s="147" t="s">
        <v>344</v>
      </c>
      <c r="E227" s="131">
        <v>0</v>
      </c>
      <c r="F227" s="131">
        <v>0</v>
      </c>
      <c r="G227" s="131">
        <v>0</v>
      </c>
      <c r="H227" s="131">
        <v>0</v>
      </c>
      <c r="I227" s="131">
        <v>0</v>
      </c>
      <c r="J227" s="123">
        <f t="shared" ref="J227:J232" si="8">E227+F227+G227+H227+I227</f>
        <v>0</v>
      </c>
      <c r="K227" s="72">
        <v>169</v>
      </c>
      <c r="M227" s="21"/>
      <c r="N227" s="21"/>
      <c r="O227" s="21"/>
      <c r="P227" s="21"/>
      <c r="Q227" s="21"/>
    </row>
    <row r="228" spans="1:17" s="19" customFormat="1" x14ac:dyDescent="0.25">
      <c r="A228" s="89">
        <v>219</v>
      </c>
      <c r="B228" s="73"/>
      <c r="C228" s="132" t="s">
        <v>409</v>
      </c>
      <c r="D228" s="147" t="s">
        <v>344</v>
      </c>
      <c r="E228" s="131">
        <v>0</v>
      </c>
      <c r="F228" s="131">
        <v>0</v>
      </c>
      <c r="G228" s="131">
        <v>0</v>
      </c>
      <c r="H228" s="131">
        <v>0</v>
      </c>
      <c r="I228" s="131">
        <v>0</v>
      </c>
      <c r="J228" s="123">
        <f t="shared" si="8"/>
        <v>0</v>
      </c>
      <c r="K228" s="72">
        <v>169</v>
      </c>
      <c r="M228" s="21"/>
      <c r="N228" s="21"/>
      <c r="O228" s="21"/>
      <c r="P228" s="21"/>
      <c r="Q228" s="21"/>
    </row>
    <row r="229" spans="1:17" s="19" customFormat="1" x14ac:dyDescent="0.25">
      <c r="A229" s="72">
        <v>220</v>
      </c>
      <c r="B229" s="73"/>
      <c r="C229" s="132" t="s">
        <v>210</v>
      </c>
      <c r="D229" s="147" t="s">
        <v>344</v>
      </c>
      <c r="E229" s="131">
        <v>0</v>
      </c>
      <c r="F229" s="131">
        <v>0</v>
      </c>
      <c r="G229" s="131">
        <v>0</v>
      </c>
      <c r="H229" s="131">
        <v>0</v>
      </c>
      <c r="I229" s="131">
        <v>0</v>
      </c>
      <c r="J229" s="123">
        <f t="shared" si="8"/>
        <v>0</v>
      </c>
      <c r="K229" s="72">
        <v>169</v>
      </c>
      <c r="M229" s="21"/>
      <c r="N229" s="21"/>
      <c r="O229" s="21"/>
      <c r="P229" s="21"/>
      <c r="Q229" s="21"/>
    </row>
    <row r="230" spans="1:17" s="19" customFormat="1" x14ac:dyDescent="0.25">
      <c r="A230" s="89">
        <v>221</v>
      </c>
      <c r="B230" s="73"/>
      <c r="C230" s="132" t="s">
        <v>211</v>
      </c>
      <c r="D230" s="147" t="s">
        <v>344</v>
      </c>
      <c r="E230" s="131">
        <v>0</v>
      </c>
      <c r="F230" s="131">
        <v>0</v>
      </c>
      <c r="G230" s="131">
        <v>0</v>
      </c>
      <c r="H230" s="131">
        <v>0</v>
      </c>
      <c r="I230" s="131">
        <v>0</v>
      </c>
      <c r="J230" s="123">
        <f t="shared" si="8"/>
        <v>0</v>
      </c>
      <c r="K230" s="72">
        <v>169</v>
      </c>
      <c r="M230" s="21"/>
      <c r="N230" s="21"/>
      <c r="O230" s="21"/>
      <c r="P230" s="21"/>
      <c r="Q230" s="21"/>
    </row>
    <row r="231" spans="1:17" s="19" customFormat="1" x14ac:dyDescent="0.25">
      <c r="A231" s="72">
        <v>222</v>
      </c>
      <c r="B231" s="73"/>
      <c r="C231" s="132" t="s">
        <v>212</v>
      </c>
      <c r="D231" s="147" t="s">
        <v>344</v>
      </c>
      <c r="E231" s="131">
        <v>0</v>
      </c>
      <c r="F231" s="131">
        <v>0</v>
      </c>
      <c r="G231" s="131">
        <v>0</v>
      </c>
      <c r="H231" s="131">
        <v>0</v>
      </c>
      <c r="I231" s="131">
        <v>0</v>
      </c>
      <c r="J231" s="123">
        <f t="shared" si="8"/>
        <v>0</v>
      </c>
      <c r="K231" s="72">
        <v>169</v>
      </c>
      <c r="M231" s="21"/>
      <c r="N231" s="21"/>
      <c r="O231" s="21"/>
      <c r="P231" s="21"/>
      <c r="Q231" s="21"/>
    </row>
    <row r="232" spans="1:17" s="19" customFormat="1" x14ac:dyDescent="0.25">
      <c r="A232" s="89">
        <v>223</v>
      </c>
      <c r="B232" s="73"/>
      <c r="C232" s="132" t="s">
        <v>213</v>
      </c>
      <c r="D232" s="147" t="s">
        <v>344</v>
      </c>
      <c r="E232" s="131">
        <v>0</v>
      </c>
      <c r="F232" s="131">
        <v>0</v>
      </c>
      <c r="G232" s="131">
        <v>0</v>
      </c>
      <c r="H232" s="131">
        <v>0</v>
      </c>
      <c r="I232" s="131">
        <v>0</v>
      </c>
      <c r="J232" s="123">
        <f t="shared" si="8"/>
        <v>0</v>
      </c>
      <c r="K232" s="72">
        <v>169</v>
      </c>
      <c r="M232" s="21"/>
      <c r="N232" s="21"/>
      <c r="O232" s="21"/>
      <c r="P232" s="21"/>
      <c r="Q232" s="21"/>
    </row>
    <row r="233" spans="1:17" ht="31.8" customHeight="1" x14ac:dyDescent="0.25">
      <c r="A233" s="72">
        <v>224</v>
      </c>
      <c r="B233" s="68"/>
      <c r="C233" s="127" t="s">
        <v>282</v>
      </c>
      <c r="D233" s="147" t="s">
        <v>110</v>
      </c>
      <c r="E233" s="163" t="s">
        <v>417</v>
      </c>
      <c r="F233" s="163"/>
      <c r="G233" s="163"/>
      <c r="H233" s="163"/>
      <c r="I233" s="163"/>
      <c r="J233" s="123"/>
      <c r="K233" s="72"/>
    </row>
    <row r="234" spans="1:17" ht="41.4" x14ac:dyDescent="0.25">
      <c r="A234" s="72">
        <f t="shared" ref="A234:A250" si="9">A233+1</f>
        <v>225</v>
      </c>
      <c r="B234" s="68"/>
      <c r="C234" s="112" t="s">
        <v>176</v>
      </c>
      <c r="D234" s="155" t="s">
        <v>172</v>
      </c>
      <c r="E234" s="156">
        <v>0</v>
      </c>
      <c r="F234" s="156">
        <v>4</v>
      </c>
      <c r="G234" s="156">
        <v>8</v>
      </c>
      <c r="H234" s="156">
        <v>8</v>
      </c>
      <c r="I234" s="156">
        <v>10</v>
      </c>
      <c r="J234" s="124">
        <f t="shared" ref="J234:J249" si="10">E234+F234+G234+H234+I234</f>
        <v>30</v>
      </c>
      <c r="K234" s="77"/>
    </row>
    <row r="235" spans="1:17" ht="21.6" customHeight="1" x14ac:dyDescent="0.25">
      <c r="A235" s="72">
        <f t="shared" si="9"/>
        <v>226</v>
      </c>
      <c r="B235" s="68"/>
      <c r="C235" s="112" t="s">
        <v>178</v>
      </c>
      <c r="D235" s="155" t="s">
        <v>172</v>
      </c>
      <c r="E235" s="156">
        <v>3</v>
      </c>
      <c r="F235" s="156">
        <v>5</v>
      </c>
      <c r="G235" s="156">
        <v>7</v>
      </c>
      <c r="H235" s="156">
        <v>7</v>
      </c>
      <c r="I235" s="156">
        <v>8</v>
      </c>
      <c r="J235" s="124">
        <f t="shared" si="10"/>
        <v>30</v>
      </c>
      <c r="K235" s="72"/>
    </row>
    <row r="236" spans="1:17" ht="41.4" x14ac:dyDescent="0.25">
      <c r="A236" s="72">
        <f t="shared" si="9"/>
        <v>227</v>
      </c>
      <c r="B236" s="68"/>
      <c r="C236" s="112" t="s">
        <v>179</v>
      </c>
      <c r="D236" s="155" t="s">
        <v>172</v>
      </c>
      <c r="E236" s="156">
        <v>3</v>
      </c>
      <c r="F236" s="156">
        <v>6</v>
      </c>
      <c r="G236" s="156">
        <v>6</v>
      </c>
      <c r="H236" s="156">
        <v>6</v>
      </c>
      <c r="I236" s="156">
        <v>8</v>
      </c>
      <c r="J236" s="124">
        <f t="shared" si="10"/>
        <v>29</v>
      </c>
      <c r="K236" s="72"/>
    </row>
    <row r="237" spans="1:17" ht="41.4" x14ac:dyDescent="0.25">
      <c r="A237" s="72">
        <f t="shared" si="9"/>
        <v>228</v>
      </c>
      <c r="B237" s="68"/>
      <c r="C237" s="112" t="s">
        <v>174</v>
      </c>
      <c r="D237" s="155" t="s">
        <v>172</v>
      </c>
      <c r="E237" s="156">
        <v>0</v>
      </c>
      <c r="F237" s="156">
        <v>0</v>
      </c>
      <c r="G237" s="156">
        <v>4</v>
      </c>
      <c r="H237" s="156">
        <v>8</v>
      </c>
      <c r="I237" s="156">
        <v>10</v>
      </c>
      <c r="J237" s="124">
        <f t="shared" si="10"/>
        <v>22</v>
      </c>
      <c r="K237" s="72"/>
    </row>
    <row r="238" spans="1:17" ht="46.8" x14ac:dyDescent="0.25">
      <c r="A238" s="72">
        <f t="shared" si="9"/>
        <v>229</v>
      </c>
      <c r="B238" s="68"/>
      <c r="C238" s="112" t="s">
        <v>173</v>
      </c>
      <c r="D238" s="157" t="s">
        <v>172</v>
      </c>
      <c r="E238" s="120">
        <v>0</v>
      </c>
      <c r="F238" s="120">
        <v>5</v>
      </c>
      <c r="G238" s="120">
        <v>5</v>
      </c>
      <c r="H238" s="120">
        <v>6</v>
      </c>
      <c r="I238" s="120">
        <v>6</v>
      </c>
      <c r="J238" s="124">
        <f t="shared" si="10"/>
        <v>22</v>
      </c>
      <c r="K238" s="77"/>
    </row>
    <row r="239" spans="1:17" ht="41.4" x14ac:dyDescent="0.25">
      <c r="A239" s="72">
        <f t="shared" si="9"/>
        <v>230</v>
      </c>
      <c r="B239" s="68"/>
      <c r="C239" s="112" t="s">
        <v>175</v>
      </c>
      <c r="D239" s="155" t="s">
        <v>172</v>
      </c>
      <c r="E239" s="156">
        <v>1</v>
      </c>
      <c r="F239" s="156">
        <v>1</v>
      </c>
      <c r="G239" s="156">
        <v>4</v>
      </c>
      <c r="H239" s="156">
        <v>6</v>
      </c>
      <c r="I239" s="156">
        <v>8</v>
      </c>
      <c r="J239" s="124">
        <f t="shared" si="10"/>
        <v>20</v>
      </c>
      <c r="K239" s="77"/>
    </row>
    <row r="240" spans="1:17" ht="18" x14ac:dyDescent="0.25">
      <c r="A240" s="72">
        <f t="shared" si="9"/>
        <v>231</v>
      </c>
      <c r="B240" s="68"/>
      <c r="C240" s="116" t="s">
        <v>404</v>
      </c>
      <c r="D240" s="158" t="s">
        <v>181</v>
      </c>
      <c r="E240" s="159">
        <v>0</v>
      </c>
      <c r="F240" s="159">
        <v>0</v>
      </c>
      <c r="G240" s="159">
        <v>0</v>
      </c>
      <c r="H240" s="159">
        <v>6</v>
      </c>
      <c r="I240" s="159">
        <v>9</v>
      </c>
      <c r="J240" s="124">
        <f t="shared" si="10"/>
        <v>15</v>
      </c>
      <c r="K240" s="77"/>
    </row>
    <row r="241" spans="1:11" ht="18" x14ac:dyDescent="0.25">
      <c r="A241" s="72">
        <f t="shared" si="9"/>
        <v>232</v>
      </c>
      <c r="B241" s="68"/>
      <c r="C241" s="114" t="s">
        <v>402</v>
      </c>
      <c r="D241" s="158" t="s">
        <v>181</v>
      </c>
      <c r="E241" s="159">
        <v>0</v>
      </c>
      <c r="F241" s="159">
        <v>0</v>
      </c>
      <c r="G241" s="159">
        <v>2</v>
      </c>
      <c r="H241" s="159">
        <v>5</v>
      </c>
      <c r="I241" s="159">
        <v>6</v>
      </c>
      <c r="J241" s="124">
        <f t="shared" si="10"/>
        <v>13</v>
      </c>
      <c r="K241" s="77"/>
    </row>
    <row r="242" spans="1:11" ht="18" x14ac:dyDescent="0.25">
      <c r="A242" s="72">
        <f t="shared" si="9"/>
        <v>233</v>
      </c>
      <c r="B242" s="68"/>
      <c r="C242" s="115" t="s">
        <v>405</v>
      </c>
      <c r="D242" s="158" t="s">
        <v>181</v>
      </c>
      <c r="E242" s="159">
        <v>0</v>
      </c>
      <c r="F242" s="159">
        <v>0</v>
      </c>
      <c r="G242" s="159">
        <v>0</v>
      </c>
      <c r="H242" s="159">
        <v>3</v>
      </c>
      <c r="I242" s="159">
        <v>8</v>
      </c>
      <c r="J242" s="124">
        <f t="shared" si="10"/>
        <v>11</v>
      </c>
      <c r="K242" s="77"/>
    </row>
    <row r="243" spans="1:11" ht="18" x14ac:dyDescent="0.25">
      <c r="A243" s="72">
        <f t="shared" si="9"/>
        <v>234</v>
      </c>
      <c r="B243" s="68"/>
      <c r="C243" s="115" t="s">
        <v>400</v>
      </c>
      <c r="D243" s="158" t="s">
        <v>181</v>
      </c>
      <c r="E243" s="159">
        <v>0</v>
      </c>
      <c r="F243" s="159">
        <v>0</v>
      </c>
      <c r="G243" s="159">
        <v>2</v>
      </c>
      <c r="H243" s="159">
        <v>2</v>
      </c>
      <c r="I243" s="159">
        <v>7</v>
      </c>
      <c r="J243" s="124">
        <f t="shared" si="10"/>
        <v>11</v>
      </c>
      <c r="K243" s="77"/>
    </row>
    <row r="244" spans="1:11" ht="41.4" x14ac:dyDescent="0.25">
      <c r="A244" s="72">
        <f t="shared" si="9"/>
        <v>235</v>
      </c>
      <c r="B244" s="68"/>
      <c r="C244" s="112" t="s">
        <v>177</v>
      </c>
      <c r="D244" s="155" t="s">
        <v>172</v>
      </c>
      <c r="E244" s="120">
        <v>0</v>
      </c>
      <c r="F244" s="120">
        <v>0</v>
      </c>
      <c r="G244" s="120">
        <v>1</v>
      </c>
      <c r="H244" s="120">
        <v>3</v>
      </c>
      <c r="I244" s="120">
        <v>4</v>
      </c>
      <c r="J244" s="124">
        <f t="shared" si="10"/>
        <v>8</v>
      </c>
      <c r="K244" s="77"/>
    </row>
    <row r="245" spans="1:11" ht="41.4" x14ac:dyDescent="0.25">
      <c r="A245" s="72">
        <f t="shared" si="9"/>
        <v>236</v>
      </c>
      <c r="B245" s="68"/>
      <c r="C245" s="112" t="s">
        <v>180</v>
      </c>
      <c r="D245" s="155" t="s">
        <v>172</v>
      </c>
      <c r="E245" s="156">
        <v>0</v>
      </c>
      <c r="F245" s="156">
        <v>0</v>
      </c>
      <c r="G245" s="156">
        <v>0</v>
      </c>
      <c r="H245" s="156">
        <v>0</v>
      </c>
      <c r="I245" s="156">
        <v>6</v>
      </c>
      <c r="J245" s="124">
        <f t="shared" si="10"/>
        <v>6</v>
      </c>
      <c r="K245" s="77"/>
    </row>
    <row r="246" spans="1:11" ht="18" x14ac:dyDescent="0.25">
      <c r="A246" s="72">
        <f t="shared" si="9"/>
        <v>237</v>
      </c>
      <c r="B246" s="68"/>
      <c r="C246" s="115" t="s">
        <v>406</v>
      </c>
      <c r="D246" s="158" t="s">
        <v>181</v>
      </c>
      <c r="E246" s="159">
        <v>0</v>
      </c>
      <c r="F246" s="159">
        <v>0</v>
      </c>
      <c r="G246" s="159">
        <v>0</v>
      </c>
      <c r="H246" s="159">
        <v>1</v>
      </c>
      <c r="I246" s="159">
        <v>5</v>
      </c>
      <c r="J246" s="124">
        <f t="shared" si="10"/>
        <v>6</v>
      </c>
      <c r="K246" s="77"/>
    </row>
    <row r="247" spans="1:11" ht="18" x14ac:dyDescent="0.25">
      <c r="A247" s="72">
        <f t="shared" si="9"/>
        <v>238</v>
      </c>
      <c r="B247" s="68"/>
      <c r="C247" s="113" t="s">
        <v>401</v>
      </c>
      <c r="D247" s="158" t="s">
        <v>181</v>
      </c>
      <c r="E247" s="159">
        <v>0</v>
      </c>
      <c r="F247" s="159">
        <v>0</v>
      </c>
      <c r="G247" s="159">
        <v>0</v>
      </c>
      <c r="H247" s="159">
        <v>1</v>
      </c>
      <c r="I247" s="159">
        <v>5</v>
      </c>
      <c r="J247" s="124">
        <f t="shared" si="10"/>
        <v>6</v>
      </c>
      <c r="K247" s="77"/>
    </row>
    <row r="248" spans="1:11" ht="18" x14ac:dyDescent="0.25">
      <c r="A248" s="72">
        <f t="shared" si="9"/>
        <v>239</v>
      </c>
      <c r="B248" s="68"/>
      <c r="C248" s="160" t="s">
        <v>407</v>
      </c>
      <c r="D248" s="158" t="s">
        <v>181</v>
      </c>
      <c r="E248" s="120">
        <v>0</v>
      </c>
      <c r="F248" s="120">
        <v>0</v>
      </c>
      <c r="G248" s="120">
        <v>1</v>
      </c>
      <c r="H248" s="120">
        <v>2</v>
      </c>
      <c r="I248" s="120">
        <v>2</v>
      </c>
      <c r="J248" s="124">
        <f t="shared" si="10"/>
        <v>5</v>
      </c>
      <c r="K248" s="77"/>
    </row>
    <row r="249" spans="1:11" ht="18" x14ac:dyDescent="0.25">
      <c r="A249" s="72">
        <f t="shared" si="9"/>
        <v>240</v>
      </c>
      <c r="B249" s="68"/>
      <c r="C249" s="115" t="s">
        <v>403</v>
      </c>
      <c r="D249" s="158" t="s">
        <v>181</v>
      </c>
      <c r="E249" s="159">
        <v>0</v>
      </c>
      <c r="F249" s="159">
        <v>0</v>
      </c>
      <c r="G249" s="159">
        <v>0</v>
      </c>
      <c r="H249" s="159">
        <v>0</v>
      </c>
      <c r="I249" s="159">
        <v>0</v>
      </c>
      <c r="J249" s="124">
        <f t="shared" si="10"/>
        <v>0</v>
      </c>
      <c r="K249" s="77"/>
    </row>
    <row r="250" spans="1:11" ht="17.399999999999999" x14ac:dyDescent="0.3">
      <c r="A250" s="72">
        <f t="shared" si="9"/>
        <v>241</v>
      </c>
      <c r="B250" s="68"/>
      <c r="C250" s="69"/>
      <c r="D250" s="81"/>
      <c r="E250" s="81"/>
      <c r="F250" s="81"/>
      <c r="G250" s="81"/>
      <c r="H250" s="81"/>
      <c r="I250" s="81"/>
      <c r="J250" s="79"/>
      <c r="K250" s="77"/>
    </row>
    <row r="251" spans="1:11" ht="17.399999999999999" x14ac:dyDescent="0.3">
      <c r="A251" s="72" t="e">
        <f>#REF!+1</f>
        <v>#REF!</v>
      </c>
      <c r="B251" s="68"/>
      <c r="C251" s="78"/>
      <c r="D251" s="83"/>
      <c r="E251" s="83"/>
      <c r="F251" s="83"/>
      <c r="G251" s="83"/>
      <c r="H251" s="83"/>
      <c r="I251" s="83"/>
      <c r="J251" s="79"/>
      <c r="K251" s="77"/>
    </row>
    <row r="252" spans="1:11" ht="17.399999999999999" x14ac:dyDescent="0.25">
      <c r="A252" s="72" t="e">
        <f t="shared" ref="A252:A257" si="11">A251+1</f>
        <v>#REF!</v>
      </c>
      <c r="B252" s="68"/>
      <c r="C252" s="70"/>
      <c r="D252" s="82"/>
      <c r="E252" s="82"/>
      <c r="F252" s="82"/>
      <c r="G252" s="82"/>
      <c r="H252" s="82"/>
      <c r="I252" s="82"/>
      <c r="J252" s="79"/>
      <c r="K252" s="77"/>
    </row>
    <row r="253" spans="1:11" ht="17.399999999999999" x14ac:dyDescent="0.25">
      <c r="A253" s="72" t="e">
        <f t="shared" si="11"/>
        <v>#REF!</v>
      </c>
      <c r="B253" s="68"/>
      <c r="C253" s="66"/>
      <c r="D253" s="81"/>
      <c r="E253" s="81"/>
      <c r="F253" s="81"/>
      <c r="G253" s="81"/>
      <c r="H253" s="81"/>
      <c r="I253" s="81"/>
      <c r="J253" s="79"/>
      <c r="K253" s="77"/>
    </row>
    <row r="254" spans="1:11" ht="17.399999999999999" x14ac:dyDescent="0.25">
      <c r="A254" s="72" t="e">
        <f t="shared" si="11"/>
        <v>#REF!</v>
      </c>
      <c r="B254" s="68"/>
      <c r="C254" s="71"/>
      <c r="D254" s="81"/>
      <c r="E254" s="81"/>
      <c r="F254" s="81"/>
      <c r="G254" s="81"/>
      <c r="H254" s="81"/>
      <c r="I254" s="81"/>
      <c r="J254" s="79"/>
      <c r="K254" s="77"/>
    </row>
    <row r="255" spans="1:11" ht="17.399999999999999" x14ac:dyDescent="0.25">
      <c r="A255" s="72" t="e">
        <f t="shared" si="11"/>
        <v>#REF!</v>
      </c>
      <c r="B255" s="68"/>
      <c r="C255" s="70"/>
      <c r="D255" s="82"/>
      <c r="E255" s="82"/>
      <c r="F255" s="82"/>
      <c r="G255" s="82"/>
      <c r="H255" s="82"/>
      <c r="I255" s="82"/>
      <c r="J255" s="79"/>
      <c r="K255" s="77"/>
    </row>
    <row r="256" spans="1:11" ht="17.399999999999999" x14ac:dyDescent="0.25">
      <c r="A256" s="72" t="e">
        <f t="shared" si="11"/>
        <v>#REF!</v>
      </c>
      <c r="B256" s="77"/>
      <c r="C256" s="70"/>
      <c r="D256" s="88"/>
      <c r="E256" s="88"/>
      <c r="F256" s="88"/>
      <c r="G256" s="88"/>
      <c r="H256" s="88"/>
      <c r="I256" s="88"/>
      <c r="J256" s="79"/>
      <c r="K256" s="77"/>
    </row>
    <row r="257" spans="1:13" ht="17.399999999999999" x14ac:dyDescent="0.25">
      <c r="A257" s="72" t="e">
        <f t="shared" si="11"/>
        <v>#REF!</v>
      </c>
      <c r="B257" s="77"/>
      <c r="C257" s="67"/>
      <c r="D257" s="81"/>
      <c r="E257" s="81"/>
      <c r="F257" s="81"/>
      <c r="G257" s="81"/>
      <c r="H257" s="81"/>
      <c r="I257" s="81"/>
      <c r="J257" s="79"/>
      <c r="K257" s="77"/>
    </row>
    <row r="258" spans="1:13" x14ac:dyDescent="0.25">
      <c r="C258" s="21"/>
      <c r="D258" s="21"/>
      <c r="E258" s="21"/>
      <c r="F258" s="21"/>
      <c r="G258" s="21"/>
      <c r="H258" s="21"/>
      <c r="I258" s="21"/>
      <c r="J258" s="21"/>
    </row>
    <row r="259" spans="1:13" x14ac:dyDescent="0.25">
      <c r="C259" s="21"/>
      <c r="D259" s="21"/>
      <c r="E259" s="21"/>
      <c r="F259" s="21"/>
      <c r="G259" s="21"/>
      <c r="H259" s="21"/>
      <c r="I259" s="21"/>
      <c r="J259" s="21"/>
    </row>
    <row r="260" spans="1:13" ht="20.399999999999999" x14ac:dyDescent="0.35">
      <c r="A260" s="84" t="s">
        <v>116</v>
      </c>
      <c r="B260" s="85"/>
      <c r="C260" s="85"/>
      <c r="D260" s="85"/>
      <c r="E260" s="85"/>
      <c r="F260" s="85"/>
      <c r="G260" s="85"/>
      <c r="H260" s="85"/>
      <c r="I260" s="85"/>
      <c r="J260" s="86" t="s">
        <v>416</v>
      </c>
      <c r="K260" s="86"/>
      <c r="L260" s="87"/>
      <c r="M260" s="86"/>
    </row>
    <row r="261" spans="1:13" x14ac:dyDescent="0.25">
      <c r="C261" s="21"/>
      <c r="D261" s="21"/>
      <c r="E261" s="21"/>
      <c r="F261" s="21"/>
      <c r="G261" s="21"/>
      <c r="H261" s="21"/>
      <c r="I261" s="21"/>
      <c r="J261" s="21"/>
    </row>
    <row r="262" spans="1:13" x14ac:dyDescent="0.25">
      <c r="C262" s="21"/>
      <c r="D262" s="21"/>
      <c r="E262" s="21"/>
      <c r="F262" s="21"/>
      <c r="G262" s="21"/>
      <c r="H262" s="21"/>
      <c r="I262" s="21"/>
      <c r="J262" s="21"/>
    </row>
    <row r="263" spans="1:13" x14ac:dyDescent="0.25">
      <c r="C263" s="21"/>
      <c r="D263" s="21"/>
      <c r="E263" s="21"/>
      <c r="F263" s="21"/>
      <c r="G263" s="21"/>
      <c r="H263" s="21"/>
      <c r="I263" s="21"/>
      <c r="J263" s="21"/>
    </row>
    <row r="264" spans="1:13" x14ac:dyDescent="0.25">
      <c r="C264" s="21"/>
      <c r="D264" s="21"/>
      <c r="E264" s="21"/>
      <c r="F264" s="21"/>
      <c r="G264" s="21"/>
      <c r="H264" s="21"/>
      <c r="I264" s="21"/>
      <c r="J264" s="21"/>
    </row>
    <row r="265" spans="1:13" x14ac:dyDescent="0.25">
      <c r="C265" s="21"/>
      <c r="D265" s="21"/>
      <c r="E265" s="21"/>
      <c r="F265" s="21"/>
      <c r="G265" s="21"/>
      <c r="H265" s="21"/>
      <c r="I265" s="21"/>
      <c r="J265" s="21"/>
    </row>
    <row r="266" spans="1:13" ht="17.399999999999999" x14ac:dyDescent="0.25">
      <c r="C266" s="65"/>
      <c r="D266" s="80"/>
      <c r="E266" s="80"/>
      <c r="F266" s="80"/>
      <c r="G266" s="80"/>
      <c r="H266" s="80"/>
      <c r="I266" s="80"/>
      <c r="J266" s="31"/>
    </row>
  </sheetData>
  <sortState ref="C6:J229">
    <sortCondition descending="1" ref="J6:J229"/>
    <sortCondition descending="1" ref="I6:I229"/>
    <sortCondition descending="1" ref="H6:H229"/>
    <sortCondition descending="1" ref="G6:G229"/>
    <sortCondition descending="1" ref="F6:F229"/>
    <sortCondition descending="1" ref="E6:E229"/>
  </sortState>
  <mergeCells count="7">
    <mergeCell ref="E3:N3"/>
    <mergeCell ref="E5:K5"/>
    <mergeCell ref="E233:I233"/>
    <mergeCell ref="A8:A9"/>
    <mergeCell ref="C8:C9"/>
    <mergeCell ref="D8:D9"/>
    <mergeCell ref="E8:K8"/>
  </mergeCells>
  <printOptions horizontalCentered="1"/>
  <pageMargins left="0.39370078740157483" right="0" top="0.39370078740157483" bottom="0.19685039370078741" header="0" footer="0"/>
  <pageSetup paperSize="9" scale="69" fitToHeight="0" orientation="portrait" r:id="rId1"/>
  <headerFooter>
    <oddFooter>&amp;R&amp;P</oddFooter>
  </headerFooter>
  <rowBreaks count="2" manualBreakCount="2">
    <brk id="188" max="10" man="1"/>
    <brk id="233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topLeftCell="A28" zoomScale="80" zoomScaleNormal="90" zoomScaleSheetLayoutView="80" workbookViewId="0">
      <selection activeCell="N37" sqref="N37"/>
    </sheetView>
  </sheetViews>
  <sheetFormatPr defaultColWidth="9.109375" defaultRowHeight="13.2" x14ac:dyDescent="0.25"/>
  <cols>
    <col min="1" max="1" width="5" style="4" customWidth="1"/>
    <col min="2" max="2" width="42.5546875" style="4" customWidth="1"/>
    <col min="3" max="10" width="13" style="4" customWidth="1"/>
    <col min="11" max="12" width="10.33203125" style="4" customWidth="1"/>
    <col min="13" max="13" width="9.109375" style="12"/>
    <col min="14" max="14" width="13.109375" style="12" customWidth="1"/>
    <col min="15" max="16384" width="9.109375" style="12"/>
  </cols>
  <sheetData>
    <row r="1" spans="1:12" ht="23.25" customHeight="1" x14ac:dyDescent="0.25">
      <c r="A1" s="172" t="s">
        <v>27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21" x14ac:dyDescent="0.25">
      <c r="A2" s="13"/>
      <c r="B2" s="13"/>
      <c r="C2" s="14"/>
      <c r="D2" s="14"/>
      <c r="E2" s="14"/>
      <c r="F2" s="14"/>
      <c r="G2" s="14"/>
      <c r="H2" s="15"/>
      <c r="I2" s="16"/>
      <c r="J2" s="16"/>
      <c r="K2" s="16"/>
    </row>
    <row r="3" spans="1:12" ht="15.6" x14ac:dyDescent="0.3">
      <c r="A3" s="17" t="s">
        <v>44</v>
      </c>
      <c r="B3" s="17"/>
      <c r="C3" s="18"/>
      <c r="D3" s="19"/>
      <c r="E3" s="18"/>
      <c r="F3" s="12"/>
      <c r="G3" s="20"/>
      <c r="I3" s="21"/>
      <c r="J3" s="21"/>
      <c r="K3" s="22"/>
      <c r="L3" s="23" t="s">
        <v>6</v>
      </c>
    </row>
    <row r="4" spans="1:12" ht="21.75" customHeight="1" x14ac:dyDescent="0.4">
      <c r="A4" s="173" t="s">
        <v>14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2" ht="30" customHeight="1" thickBot="1" x14ac:dyDescent="0.3">
      <c r="A5" s="174" t="s">
        <v>40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6" spans="1:12" s="24" customFormat="1" ht="36.6" thickBot="1" x14ac:dyDescent="0.3">
      <c r="A6" s="25" t="s">
        <v>0</v>
      </c>
      <c r="B6" s="26" t="s">
        <v>7</v>
      </c>
      <c r="C6" s="11" t="s">
        <v>8</v>
      </c>
      <c r="D6" s="11" t="s">
        <v>30</v>
      </c>
      <c r="E6" s="11" t="s">
        <v>9</v>
      </c>
      <c r="F6" s="11" t="s">
        <v>15</v>
      </c>
      <c r="G6" s="11" t="s">
        <v>10</v>
      </c>
      <c r="H6" s="11" t="s">
        <v>11</v>
      </c>
      <c r="I6" s="11" t="s">
        <v>28</v>
      </c>
      <c r="J6" s="11" t="s">
        <v>12</v>
      </c>
      <c r="K6" s="10" t="s">
        <v>13</v>
      </c>
      <c r="L6" s="41" t="s">
        <v>2</v>
      </c>
    </row>
    <row r="7" spans="1:12" s="28" customFormat="1" ht="24" customHeight="1" x14ac:dyDescent="0.3">
      <c r="A7" s="43">
        <v>1</v>
      </c>
      <c r="B7" s="37" t="s">
        <v>46</v>
      </c>
      <c r="C7" s="32">
        <v>6</v>
      </c>
      <c r="D7" s="32">
        <v>6</v>
      </c>
      <c r="E7" s="32">
        <v>6</v>
      </c>
      <c r="F7" s="32">
        <v>6</v>
      </c>
      <c r="G7" s="32">
        <v>6</v>
      </c>
      <c r="H7" s="32">
        <v>6</v>
      </c>
      <c r="I7" s="32">
        <v>5</v>
      </c>
      <c r="J7" s="32">
        <v>6</v>
      </c>
      <c r="K7" s="34">
        <f t="shared" ref="K7:K50" si="0">SUM(C7:J7)</f>
        <v>47</v>
      </c>
      <c r="L7" s="44"/>
    </row>
    <row r="8" spans="1:12" s="28" customFormat="1" ht="24" customHeight="1" x14ac:dyDescent="0.3">
      <c r="A8" s="29">
        <v>2</v>
      </c>
      <c r="B8" s="37" t="s">
        <v>47</v>
      </c>
      <c r="C8" s="33">
        <v>9</v>
      </c>
      <c r="D8" s="33">
        <v>7</v>
      </c>
      <c r="E8" s="33">
        <v>7</v>
      </c>
      <c r="F8" s="33">
        <v>7</v>
      </c>
      <c r="G8" s="33">
        <v>6</v>
      </c>
      <c r="H8" s="33">
        <v>6</v>
      </c>
      <c r="I8" s="33">
        <v>6</v>
      </c>
      <c r="J8" s="33">
        <v>7</v>
      </c>
      <c r="K8" s="35">
        <f t="shared" si="0"/>
        <v>55</v>
      </c>
      <c r="L8" s="45"/>
    </row>
    <row r="9" spans="1:12" s="28" customFormat="1" ht="24" customHeight="1" x14ac:dyDescent="0.3">
      <c r="A9" s="29">
        <v>3</v>
      </c>
      <c r="B9" s="37" t="s">
        <v>48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5">
        <f t="shared" si="0"/>
        <v>0</v>
      </c>
      <c r="L9" s="46"/>
    </row>
    <row r="10" spans="1:12" s="28" customFormat="1" ht="24" customHeight="1" x14ac:dyDescent="0.35">
      <c r="A10" s="29">
        <v>4</v>
      </c>
      <c r="B10" s="37" t="s">
        <v>39</v>
      </c>
      <c r="C10" s="33">
        <v>10</v>
      </c>
      <c r="D10" s="33">
        <v>10</v>
      </c>
      <c r="E10" s="33">
        <v>9</v>
      </c>
      <c r="F10" s="33">
        <v>8</v>
      </c>
      <c r="G10" s="33">
        <v>10</v>
      </c>
      <c r="H10" s="33">
        <v>9</v>
      </c>
      <c r="I10" s="33">
        <v>10</v>
      </c>
      <c r="J10" s="33">
        <v>9</v>
      </c>
      <c r="K10" s="35">
        <f t="shared" si="0"/>
        <v>75</v>
      </c>
      <c r="L10" s="47"/>
    </row>
    <row r="11" spans="1:12" s="28" customFormat="1" ht="24" customHeight="1" x14ac:dyDescent="0.3">
      <c r="A11" s="29">
        <v>5</v>
      </c>
      <c r="B11" s="37" t="s">
        <v>49</v>
      </c>
      <c r="C11" s="33">
        <v>5</v>
      </c>
      <c r="D11" s="33">
        <v>4</v>
      </c>
      <c r="E11" s="33">
        <v>2</v>
      </c>
      <c r="F11" s="33">
        <v>2</v>
      </c>
      <c r="G11" s="33">
        <v>4</v>
      </c>
      <c r="H11" s="33">
        <v>4</v>
      </c>
      <c r="I11" s="33">
        <v>4</v>
      </c>
      <c r="J11" s="33">
        <v>3</v>
      </c>
      <c r="K11" s="35">
        <f t="shared" si="0"/>
        <v>28</v>
      </c>
      <c r="L11" s="45"/>
    </row>
    <row r="12" spans="1:12" s="28" customFormat="1" ht="24" customHeight="1" x14ac:dyDescent="0.3">
      <c r="A12" s="29">
        <v>6</v>
      </c>
      <c r="B12" s="37" t="s">
        <v>50</v>
      </c>
      <c r="C12" s="33">
        <v>5</v>
      </c>
      <c r="D12" s="33">
        <v>6</v>
      </c>
      <c r="E12" s="33">
        <v>0</v>
      </c>
      <c r="F12" s="33">
        <v>0</v>
      </c>
      <c r="G12" s="33">
        <v>4</v>
      </c>
      <c r="H12" s="33">
        <v>3</v>
      </c>
      <c r="I12" s="33">
        <v>5</v>
      </c>
      <c r="J12" s="33">
        <v>3</v>
      </c>
      <c r="K12" s="35">
        <f t="shared" si="0"/>
        <v>26</v>
      </c>
      <c r="L12" s="45"/>
    </row>
    <row r="13" spans="1:12" s="28" customFormat="1" ht="24" customHeight="1" x14ac:dyDescent="0.3">
      <c r="A13" s="29">
        <v>7</v>
      </c>
      <c r="B13" s="37" t="s">
        <v>51</v>
      </c>
      <c r="C13" s="33">
        <v>7</v>
      </c>
      <c r="D13" s="33">
        <v>7</v>
      </c>
      <c r="E13" s="33">
        <v>6</v>
      </c>
      <c r="F13" s="33">
        <v>4</v>
      </c>
      <c r="G13" s="33">
        <v>4</v>
      </c>
      <c r="H13" s="33">
        <v>4</v>
      </c>
      <c r="I13" s="33">
        <v>5</v>
      </c>
      <c r="J13" s="33">
        <v>4</v>
      </c>
      <c r="K13" s="35">
        <f t="shared" si="0"/>
        <v>41</v>
      </c>
      <c r="L13" s="45"/>
    </row>
    <row r="14" spans="1:12" s="28" customFormat="1" ht="24" customHeight="1" x14ac:dyDescent="0.3">
      <c r="A14" s="29">
        <v>8</v>
      </c>
      <c r="B14" s="37" t="s">
        <v>52</v>
      </c>
      <c r="C14" s="33">
        <v>8</v>
      </c>
      <c r="D14" s="33">
        <v>6</v>
      </c>
      <c r="E14" s="33">
        <v>5</v>
      </c>
      <c r="F14" s="33">
        <v>0</v>
      </c>
      <c r="G14" s="33">
        <v>5</v>
      </c>
      <c r="H14" s="33">
        <v>4</v>
      </c>
      <c r="I14" s="33">
        <v>0</v>
      </c>
      <c r="J14" s="33">
        <v>3</v>
      </c>
      <c r="K14" s="35">
        <f t="shared" si="0"/>
        <v>31</v>
      </c>
      <c r="L14" s="45"/>
    </row>
    <row r="15" spans="1:12" s="28" customFormat="1" ht="24" customHeight="1" x14ac:dyDescent="0.3">
      <c r="A15" s="29">
        <v>9</v>
      </c>
      <c r="B15" s="37" t="s">
        <v>31</v>
      </c>
      <c r="C15" s="33">
        <v>9</v>
      </c>
      <c r="D15" s="33">
        <v>9</v>
      </c>
      <c r="E15" s="33">
        <v>8</v>
      </c>
      <c r="F15" s="33">
        <v>8</v>
      </c>
      <c r="G15" s="33">
        <v>9</v>
      </c>
      <c r="H15" s="33">
        <v>8</v>
      </c>
      <c r="I15" s="33">
        <v>9</v>
      </c>
      <c r="J15" s="33">
        <v>8</v>
      </c>
      <c r="K15" s="35">
        <f t="shared" si="0"/>
        <v>68</v>
      </c>
      <c r="L15" s="45"/>
    </row>
    <row r="16" spans="1:12" s="28" customFormat="1" ht="24" customHeight="1" x14ac:dyDescent="0.3">
      <c r="A16" s="29">
        <v>10</v>
      </c>
      <c r="B16" s="37" t="s">
        <v>32</v>
      </c>
      <c r="C16" s="33">
        <v>8</v>
      </c>
      <c r="D16" s="33">
        <v>8</v>
      </c>
      <c r="E16" s="33">
        <v>5</v>
      </c>
      <c r="F16" s="33">
        <v>6</v>
      </c>
      <c r="G16" s="33">
        <v>6</v>
      </c>
      <c r="H16" s="33">
        <v>6</v>
      </c>
      <c r="I16" s="33">
        <v>7</v>
      </c>
      <c r="J16" s="33">
        <v>6</v>
      </c>
      <c r="K16" s="35">
        <f t="shared" si="0"/>
        <v>52</v>
      </c>
      <c r="L16" s="45"/>
    </row>
    <row r="17" spans="1:12" s="28" customFormat="1" ht="24" customHeight="1" x14ac:dyDescent="0.35">
      <c r="A17" s="29">
        <v>11</v>
      </c>
      <c r="B17" s="37" t="s">
        <v>53</v>
      </c>
      <c r="C17" s="33">
        <v>10</v>
      </c>
      <c r="D17" s="33">
        <v>10</v>
      </c>
      <c r="E17" s="33">
        <v>9</v>
      </c>
      <c r="F17" s="33">
        <v>6</v>
      </c>
      <c r="G17" s="33">
        <v>9</v>
      </c>
      <c r="H17" s="33">
        <v>9</v>
      </c>
      <c r="I17" s="33">
        <v>10</v>
      </c>
      <c r="J17" s="33">
        <v>9</v>
      </c>
      <c r="K17" s="35">
        <f t="shared" si="0"/>
        <v>72</v>
      </c>
      <c r="L17" s="47"/>
    </row>
    <row r="18" spans="1:12" s="28" customFormat="1" ht="24" customHeight="1" x14ac:dyDescent="0.3">
      <c r="A18" s="29">
        <v>12</v>
      </c>
      <c r="B18" s="37" t="s">
        <v>18</v>
      </c>
      <c r="C18" s="33">
        <v>7</v>
      </c>
      <c r="D18" s="33">
        <v>6</v>
      </c>
      <c r="E18" s="33">
        <v>6</v>
      </c>
      <c r="F18" s="33">
        <v>7</v>
      </c>
      <c r="G18" s="33">
        <v>6</v>
      </c>
      <c r="H18" s="33">
        <v>5</v>
      </c>
      <c r="I18" s="33">
        <v>7</v>
      </c>
      <c r="J18" s="33">
        <v>6</v>
      </c>
      <c r="K18" s="35">
        <f t="shared" si="0"/>
        <v>50</v>
      </c>
      <c r="L18" s="45"/>
    </row>
    <row r="19" spans="1:12" s="28" customFormat="1" ht="24" customHeight="1" x14ac:dyDescent="0.3">
      <c r="A19" s="29">
        <v>13</v>
      </c>
      <c r="B19" s="37" t="s">
        <v>54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5">
        <f t="shared" si="0"/>
        <v>0</v>
      </c>
      <c r="L19" s="46"/>
    </row>
    <row r="20" spans="1:12" s="28" customFormat="1" ht="24" customHeight="1" x14ac:dyDescent="0.3">
      <c r="A20" s="29">
        <v>14</v>
      </c>
      <c r="B20" s="37" t="s">
        <v>22</v>
      </c>
      <c r="C20" s="33">
        <v>7</v>
      </c>
      <c r="D20" s="33">
        <v>7</v>
      </c>
      <c r="E20" s="33">
        <v>6</v>
      </c>
      <c r="F20" s="33">
        <v>6</v>
      </c>
      <c r="G20" s="33">
        <v>6</v>
      </c>
      <c r="H20" s="33">
        <v>6</v>
      </c>
      <c r="I20" s="33">
        <v>7</v>
      </c>
      <c r="J20" s="33">
        <v>6</v>
      </c>
      <c r="K20" s="35">
        <f t="shared" si="0"/>
        <v>51</v>
      </c>
      <c r="L20" s="45"/>
    </row>
    <row r="21" spans="1:12" s="28" customFormat="1" ht="24" customHeight="1" x14ac:dyDescent="0.3">
      <c r="A21" s="29">
        <v>15</v>
      </c>
      <c r="B21" s="37" t="s">
        <v>55</v>
      </c>
      <c r="C21" s="33">
        <v>5</v>
      </c>
      <c r="D21" s="33">
        <v>4</v>
      </c>
      <c r="E21" s="33">
        <v>4</v>
      </c>
      <c r="F21" s="33">
        <v>3</v>
      </c>
      <c r="G21" s="33">
        <v>4</v>
      </c>
      <c r="H21" s="33">
        <v>4</v>
      </c>
      <c r="I21" s="33">
        <v>0</v>
      </c>
      <c r="J21" s="33">
        <v>3</v>
      </c>
      <c r="K21" s="35">
        <f t="shared" si="0"/>
        <v>27</v>
      </c>
      <c r="L21" s="45"/>
    </row>
    <row r="22" spans="1:12" s="28" customFormat="1" ht="24" customHeight="1" x14ac:dyDescent="0.3">
      <c r="A22" s="29">
        <v>16</v>
      </c>
      <c r="B22" s="37" t="s">
        <v>56</v>
      </c>
      <c r="C22" s="33">
        <v>7</v>
      </c>
      <c r="D22" s="33">
        <v>7</v>
      </c>
      <c r="E22" s="33">
        <v>7</v>
      </c>
      <c r="F22" s="33">
        <v>6</v>
      </c>
      <c r="G22" s="33">
        <v>6</v>
      </c>
      <c r="H22" s="33">
        <v>0</v>
      </c>
      <c r="I22" s="33">
        <v>6</v>
      </c>
      <c r="J22" s="33">
        <v>6</v>
      </c>
      <c r="K22" s="35">
        <f t="shared" si="0"/>
        <v>45</v>
      </c>
      <c r="L22" s="45"/>
    </row>
    <row r="23" spans="1:12" s="28" customFormat="1" ht="24" customHeight="1" x14ac:dyDescent="0.3">
      <c r="A23" s="29">
        <v>17</v>
      </c>
      <c r="B23" s="37" t="s">
        <v>20</v>
      </c>
      <c r="C23" s="33">
        <v>6</v>
      </c>
      <c r="D23" s="33">
        <v>7</v>
      </c>
      <c r="E23" s="33">
        <v>5</v>
      </c>
      <c r="F23" s="33">
        <v>5</v>
      </c>
      <c r="G23" s="33">
        <v>6</v>
      </c>
      <c r="H23" s="33">
        <v>5</v>
      </c>
      <c r="I23" s="33">
        <v>4</v>
      </c>
      <c r="J23" s="33">
        <v>5</v>
      </c>
      <c r="K23" s="35">
        <f t="shared" si="0"/>
        <v>43</v>
      </c>
      <c r="L23" s="45"/>
    </row>
    <row r="24" spans="1:12" s="28" customFormat="1" ht="24" customHeight="1" x14ac:dyDescent="0.3">
      <c r="A24" s="29">
        <v>18</v>
      </c>
      <c r="B24" s="37" t="s">
        <v>33</v>
      </c>
      <c r="C24" s="33">
        <v>7</v>
      </c>
      <c r="D24" s="33">
        <v>6</v>
      </c>
      <c r="E24" s="33">
        <v>6</v>
      </c>
      <c r="F24" s="33">
        <v>4</v>
      </c>
      <c r="G24" s="33">
        <v>6</v>
      </c>
      <c r="H24" s="33">
        <v>5</v>
      </c>
      <c r="I24" s="33">
        <v>5</v>
      </c>
      <c r="J24" s="33">
        <v>5</v>
      </c>
      <c r="K24" s="35">
        <f t="shared" si="0"/>
        <v>44</v>
      </c>
      <c r="L24" s="45"/>
    </row>
    <row r="25" spans="1:12" s="28" customFormat="1" ht="24" customHeight="1" x14ac:dyDescent="0.3">
      <c r="A25" s="29">
        <v>19</v>
      </c>
      <c r="B25" s="37" t="s">
        <v>57</v>
      </c>
      <c r="C25" s="33">
        <v>8</v>
      </c>
      <c r="D25" s="33">
        <v>7</v>
      </c>
      <c r="E25" s="33">
        <v>6</v>
      </c>
      <c r="F25" s="33">
        <v>5</v>
      </c>
      <c r="G25" s="33">
        <v>5</v>
      </c>
      <c r="H25" s="33">
        <v>5</v>
      </c>
      <c r="I25" s="33">
        <v>6</v>
      </c>
      <c r="J25" s="33">
        <v>5</v>
      </c>
      <c r="K25" s="35">
        <f t="shared" si="0"/>
        <v>47</v>
      </c>
      <c r="L25" s="45"/>
    </row>
    <row r="26" spans="1:12" s="28" customFormat="1" ht="24" customHeight="1" x14ac:dyDescent="0.3">
      <c r="A26" s="29">
        <v>20</v>
      </c>
      <c r="B26" s="37" t="s">
        <v>58</v>
      </c>
      <c r="C26" s="33">
        <v>6</v>
      </c>
      <c r="D26" s="33">
        <v>6</v>
      </c>
      <c r="E26" s="33">
        <v>5</v>
      </c>
      <c r="F26" s="33">
        <v>0</v>
      </c>
      <c r="G26" s="33">
        <v>4</v>
      </c>
      <c r="H26" s="33">
        <v>5</v>
      </c>
      <c r="I26" s="33">
        <v>5</v>
      </c>
      <c r="J26" s="33">
        <v>5</v>
      </c>
      <c r="K26" s="35">
        <f t="shared" si="0"/>
        <v>36</v>
      </c>
      <c r="L26" s="45"/>
    </row>
    <row r="27" spans="1:12" s="28" customFormat="1" ht="24" customHeight="1" x14ac:dyDescent="0.3">
      <c r="A27" s="29">
        <v>21</v>
      </c>
      <c r="B27" s="37" t="s">
        <v>59</v>
      </c>
      <c r="C27" s="33">
        <v>5</v>
      </c>
      <c r="D27" s="33">
        <v>7</v>
      </c>
      <c r="E27" s="33">
        <v>6</v>
      </c>
      <c r="F27" s="33">
        <v>5</v>
      </c>
      <c r="G27" s="33">
        <v>5</v>
      </c>
      <c r="H27" s="33">
        <v>5</v>
      </c>
      <c r="I27" s="33">
        <v>6</v>
      </c>
      <c r="J27" s="33">
        <v>5</v>
      </c>
      <c r="K27" s="35">
        <f t="shared" si="0"/>
        <v>44</v>
      </c>
      <c r="L27" s="45"/>
    </row>
    <row r="28" spans="1:12" s="28" customFormat="1" ht="24" customHeight="1" x14ac:dyDescent="0.3">
      <c r="A28" s="29">
        <v>22</v>
      </c>
      <c r="B28" s="37" t="s">
        <v>60</v>
      </c>
      <c r="C28" s="33">
        <v>9</v>
      </c>
      <c r="D28" s="33">
        <v>7</v>
      </c>
      <c r="E28" s="33">
        <v>6</v>
      </c>
      <c r="F28" s="33">
        <v>5</v>
      </c>
      <c r="G28" s="33">
        <v>5</v>
      </c>
      <c r="H28" s="33">
        <v>6</v>
      </c>
      <c r="I28" s="33">
        <v>6</v>
      </c>
      <c r="J28" s="33">
        <v>6</v>
      </c>
      <c r="K28" s="35">
        <f t="shared" si="0"/>
        <v>50</v>
      </c>
      <c r="L28" s="45"/>
    </row>
    <row r="29" spans="1:12" s="28" customFormat="1" ht="24" customHeight="1" x14ac:dyDescent="0.3">
      <c r="A29" s="29">
        <v>23</v>
      </c>
      <c r="B29" s="37" t="s">
        <v>61</v>
      </c>
      <c r="C29" s="33">
        <v>8</v>
      </c>
      <c r="D29" s="33">
        <v>7</v>
      </c>
      <c r="E29" s="33">
        <v>6</v>
      </c>
      <c r="F29" s="33">
        <v>5</v>
      </c>
      <c r="G29" s="33">
        <v>5</v>
      </c>
      <c r="H29" s="33">
        <v>4</v>
      </c>
      <c r="I29" s="33">
        <v>7</v>
      </c>
      <c r="J29" s="33">
        <v>5</v>
      </c>
      <c r="K29" s="35">
        <f t="shared" si="0"/>
        <v>47</v>
      </c>
      <c r="L29" s="45"/>
    </row>
    <row r="30" spans="1:12" s="28" customFormat="1" ht="24" customHeight="1" x14ac:dyDescent="0.3">
      <c r="A30" s="29">
        <v>24</v>
      </c>
      <c r="B30" s="37" t="s">
        <v>38</v>
      </c>
      <c r="C30" s="33">
        <v>7</v>
      </c>
      <c r="D30" s="33">
        <v>7</v>
      </c>
      <c r="E30" s="33">
        <v>6</v>
      </c>
      <c r="F30" s="33">
        <v>5</v>
      </c>
      <c r="G30" s="33">
        <v>5</v>
      </c>
      <c r="H30" s="33">
        <v>6</v>
      </c>
      <c r="I30" s="33">
        <v>7</v>
      </c>
      <c r="J30" s="33">
        <v>6</v>
      </c>
      <c r="K30" s="35">
        <f t="shared" si="0"/>
        <v>49</v>
      </c>
      <c r="L30" s="45"/>
    </row>
    <row r="31" spans="1:12" s="28" customFormat="1" ht="24" customHeight="1" x14ac:dyDescent="0.3">
      <c r="A31" s="29">
        <v>25</v>
      </c>
      <c r="B31" s="37" t="s">
        <v>62</v>
      </c>
      <c r="C31" s="33">
        <v>7</v>
      </c>
      <c r="D31" s="33">
        <v>6</v>
      </c>
      <c r="E31" s="33">
        <v>5</v>
      </c>
      <c r="F31" s="33">
        <v>5</v>
      </c>
      <c r="G31" s="33">
        <v>5</v>
      </c>
      <c r="H31" s="33">
        <v>5</v>
      </c>
      <c r="I31" s="33">
        <v>5</v>
      </c>
      <c r="J31" s="33">
        <v>5</v>
      </c>
      <c r="K31" s="35">
        <f t="shared" si="0"/>
        <v>43</v>
      </c>
      <c r="L31" s="45"/>
    </row>
    <row r="32" spans="1:12" s="28" customFormat="1" ht="24" customHeight="1" x14ac:dyDescent="0.3">
      <c r="A32" s="29">
        <v>26</v>
      </c>
      <c r="B32" s="37" t="s">
        <v>63</v>
      </c>
      <c r="C32" s="33">
        <v>5</v>
      </c>
      <c r="D32" s="33">
        <v>7</v>
      </c>
      <c r="E32" s="33">
        <v>4</v>
      </c>
      <c r="F32" s="33">
        <v>4</v>
      </c>
      <c r="G32" s="33">
        <v>4</v>
      </c>
      <c r="H32" s="33">
        <v>4</v>
      </c>
      <c r="I32" s="33">
        <v>5</v>
      </c>
      <c r="J32" s="33">
        <v>5</v>
      </c>
      <c r="K32" s="35">
        <f t="shared" si="0"/>
        <v>38</v>
      </c>
      <c r="L32" s="45"/>
    </row>
    <row r="33" spans="1:12" s="28" customFormat="1" ht="24" customHeight="1" x14ac:dyDescent="0.35">
      <c r="A33" s="29">
        <v>27</v>
      </c>
      <c r="B33" s="38" t="s">
        <v>64</v>
      </c>
      <c r="C33" s="33">
        <v>7</v>
      </c>
      <c r="D33" s="33">
        <v>6</v>
      </c>
      <c r="E33" s="33">
        <v>6</v>
      </c>
      <c r="F33" s="33">
        <v>5</v>
      </c>
      <c r="G33" s="33">
        <v>5</v>
      </c>
      <c r="H33" s="33">
        <v>5</v>
      </c>
      <c r="I33" s="33">
        <v>5</v>
      </c>
      <c r="J33" s="33">
        <v>5</v>
      </c>
      <c r="K33" s="35">
        <f t="shared" si="0"/>
        <v>44</v>
      </c>
      <c r="L33" s="45"/>
    </row>
    <row r="34" spans="1:12" s="28" customFormat="1" ht="24" customHeight="1" x14ac:dyDescent="0.3">
      <c r="A34" s="29">
        <v>28</v>
      </c>
      <c r="B34" s="37" t="s">
        <v>65</v>
      </c>
      <c r="C34" s="33">
        <v>7</v>
      </c>
      <c r="D34" s="33">
        <v>6</v>
      </c>
      <c r="E34" s="33">
        <v>5</v>
      </c>
      <c r="F34" s="33">
        <v>5</v>
      </c>
      <c r="G34" s="33">
        <v>6</v>
      </c>
      <c r="H34" s="33">
        <v>6</v>
      </c>
      <c r="I34" s="33">
        <v>6</v>
      </c>
      <c r="J34" s="33">
        <v>5</v>
      </c>
      <c r="K34" s="35">
        <f t="shared" si="0"/>
        <v>46</v>
      </c>
      <c r="L34" s="45"/>
    </row>
    <row r="35" spans="1:12" s="28" customFormat="1" ht="24" customHeight="1" x14ac:dyDescent="0.35">
      <c r="A35" s="29">
        <v>29</v>
      </c>
      <c r="B35" s="39" t="s">
        <v>66</v>
      </c>
      <c r="C35" s="33">
        <v>6</v>
      </c>
      <c r="D35" s="33">
        <v>6</v>
      </c>
      <c r="E35" s="33">
        <v>5</v>
      </c>
      <c r="F35" s="33">
        <v>3</v>
      </c>
      <c r="G35" s="33">
        <v>4</v>
      </c>
      <c r="H35" s="33">
        <v>3</v>
      </c>
      <c r="I35" s="33">
        <v>4</v>
      </c>
      <c r="J35" s="33">
        <v>4</v>
      </c>
      <c r="K35" s="35">
        <f t="shared" si="0"/>
        <v>35</v>
      </c>
      <c r="L35" s="45"/>
    </row>
    <row r="36" spans="1:12" s="28" customFormat="1" ht="24" customHeight="1" x14ac:dyDescent="0.35">
      <c r="A36" s="29">
        <v>30</v>
      </c>
      <c r="B36" s="39" t="s">
        <v>67</v>
      </c>
      <c r="C36" s="33">
        <v>6</v>
      </c>
      <c r="D36" s="33">
        <v>6</v>
      </c>
      <c r="E36" s="33">
        <v>6</v>
      </c>
      <c r="F36" s="33">
        <v>5</v>
      </c>
      <c r="G36" s="33">
        <v>5</v>
      </c>
      <c r="H36" s="33">
        <v>5</v>
      </c>
      <c r="I36" s="33">
        <v>6</v>
      </c>
      <c r="J36" s="33">
        <v>5</v>
      </c>
      <c r="K36" s="35">
        <f t="shared" si="0"/>
        <v>44</v>
      </c>
      <c r="L36" s="45"/>
    </row>
    <row r="37" spans="1:12" s="28" customFormat="1" ht="24" customHeight="1" x14ac:dyDescent="0.35">
      <c r="A37" s="29">
        <v>31</v>
      </c>
      <c r="B37" s="39" t="s">
        <v>68</v>
      </c>
      <c r="C37" s="33">
        <v>8</v>
      </c>
      <c r="D37" s="33">
        <v>9</v>
      </c>
      <c r="E37" s="33">
        <v>8</v>
      </c>
      <c r="F37" s="33">
        <v>8</v>
      </c>
      <c r="G37" s="33">
        <v>9</v>
      </c>
      <c r="H37" s="33">
        <v>8</v>
      </c>
      <c r="I37" s="33">
        <v>9</v>
      </c>
      <c r="J37" s="33">
        <v>9</v>
      </c>
      <c r="K37" s="35">
        <f t="shared" si="0"/>
        <v>68</v>
      </c>
      <c r="L37" s="45"/>
    </row>
    <row r="38" spans="1:12" s="28" customFormat="1" ht="24" customHeight="1" x14ac:dyDescent="0.35">
      <c r="A38" s="29">
        <v>32</v>
      </c>
      <c r="B38" s="39" t="s">
        <v>69</v>
      </c>
      <c r="C38" s="33">
        <v>7</v>
      </c>
      <c r="D38" s="33">
        <v>7</v>
      </c>
      <c r="E38" s="33">
        <v>6</v>
      </c>
      <c r="F38" s="33">
        <v>7</v>
      </c>
      <c r="G38" s="33">
        <v>6</v>
      </c>
      <c r="H38" s="33">
        <v>6</v>
      </c>
      <c r="I38" s="33">
        <v>7</v>
      </c>
      <c r="J38" s="33">
        <v>7</v>
      </c>
      <c r="K38" s="35">
        <f t="shared" si="0"/>
        <v>53</v>
      </c>
      <c r="L38" s="45"/>
    </row>
    <row r="39" spans="1:12" s="28" customFormat="1" ht="24" customHeight="1" x14ac:dyDescent="0.35">
      <c r="A39" s="29">
        <v>33</v>
      </c>
      <c r="B39" s="39" t="s">
        <v>70</v>
      </c>
      <c r="C39" s="33">
        <v>7</v>
      </c>
      <c r="D39" s="33">
        <v>7</v>
      </c>
      <c r="E39" s="33">
        <v>7</v>
      </c>
      <c r="F39" s="33">
        <v>7</v>
      </c>
      <c r="G39" s="33">
        <v>7</v>
      </c>
      <c r="H39" s="33">
        <v>7</v>
      </c>
      <c r="I39" s="33">
        <v>8</v>
      </c>
      <c r="J39" s="33">
        <v>7</v>
      </c>
      <c r="K39" s="35">
        <f t="shared" si="0"/>
        <v>57</v>
      </c>
      <c r="L39" s="45"/>
    </row>
    <row r="40" spans="1:12" s="28" customFormat="1" ht="24" customHeight="1" x14ac:dyDescent="0.35">
      <c r="A40" s="29">
        <v>34</v>
      </c>
      <c r="B40" s="39" t="s">
        <v>29</v>
      </c>
      <c r="C40" s="33">
        <v>7</v>
      </c>
      <c r="D40" s="33">
        <v>6</v>
      </c>
      <c r="E40" s="33">
        <v>6</v>
      </c>
      <c r="F40" s="33">
        <v>5</v>
      </c>
      <c r="G40" s="33">
        <v>5</v>
      </c>
      <c r="H40" s="33">
        <v>5</v>
      </c>
      <c r="I40" s="33">
        <v>6</v>
      </c>
      <c r="J40" s="33">
        <v>5</v>
      </c>
      <c r="K40" s="35">
        <f t="shared" si="0"/>
        <v>45</v>
      </c>
      <c r="L40" s="45"/>
    </row>
    <row r="41" spans="1:12" s="28" customFormat="1" ht="24" customHeight="1" x14ac:dyDescent="0.35">
      <c r="A41" s="29">
        <v>35</v>
      </c>
      <c r="B41" s="39" t="s">
        <v>71</v>
      </c>
      <c r="C41" s="33">
        <v>6</v>
      </c>
      <c r="D41" s="33">
        <v>6</v>
      </c>
      <c r="E41" s="33">
        <v>5</v>
      </c>
      <c r="F41" s="33">
        <v>2</v>
      </c>
      <c r="G41" s="33">
        <v>3</v>
      </c>
      <c r="H41" s="33">
        <v>2</v>
      </c>
      <c r="I41" s="33">
        <v>4</v>
      </c>
      <c r="J41" s="33">
        <v>3</v>
      </c>
      <c r="K41" s="35">
        <f t="shared" si="0"/>
        <v>31</v>
      </c>
      <c r="L41" s="45"/>
    </row>
    <row r="42" spans="1:12" s="28" customFormat="1" ht="24" customHeight="1" x14ac:dyDescent="0.35">
      <c r="A42" s="29">
        <v>36</v>
      </c>
      <c r="B42" s="39" t="s">
        <v>35</v>
      </c>
      <c r="C42" s="33">
        <v>7</v>
      </c>
      <c r="D42" s="33">
        <v>7</v>
      </c>
      <c r="E42" s="33">
        <v>5</v>
      </c>
      <c r="F42" s="33">
        <v>4</v>
      </c>
      <c r="G42" s="33">
        <v>4</v>
      </c>
      <c r="H42" s="33">
        <v>4</v>
      </c>
      <c r="I42" s="33">
        <v>4</v>
      </c>
      <c r="J42" s="33">
        <v>4</v>
      </c>
      <c r="K42" s="35">
        <f t="shared" si="0"/>
        <v>39</v>
      </c>
      <c r="L42" s="45"/>
    </row>
    <row r="43" spans="1:12" s="28" customFormat="1" ht="24" customHeight="1" x14ac:dyDescent="0.35">
      <c r="A43" s="29">
        <v>37</v>
      </c>
      <c r="B43" s="39" t="s">
        <v>16</v>
      </c>
      <c r="C43" s="33">
        <v>8</v>
      </c>
      <c r="D43" s="33">
        <v>8</v>
      </c>
      <c r="E43" s="33">
        <v>6</v>
      </c>
      <c r="F43" s="33">
        <v>6</v>
      </c>
      <c r="G43" s="33">
        <v>6</v>
      </c>
      <c r="H43" s="33">
        <v>6</v>
      </c>
      <c r="I43" s="33">
        <v>7</v>
      </c>
      <c r="J43" s="33">
        <v>7</v>
      </c>
      <c r="K43" s="35">
        <f t="shared" si="0"/>
        <v>54</v>
      </c>
      <c r="L43" s="45"/>
    </row>
    <row r="44" spans="1:12" s="28" customFormat="1" ht="24" customHeight="1" x14ac:dyDescent="0.35">
      <c r="A44" s="29">
        <v>38</v>
      </c>
      <c r="B44" s="39" t="s">
        <v>17</v>
      </c>
      <c r="C44" s="33">
        <v>7</v>
      </c>
      <c r="D44" s="33">
        <v>7</v>
      </c>
      <c r="E44" s="33">
        <v>6</v>
      </c>
      <c r="F44" s="33">
        <v>5</v>
      </c>
      <c r="G44" s="33">
        <v>5</v>
      </c>
      <c r="H44" s="33">
        <v>5</v>
      </c>
      <c r="I44" s="33">
        <v>7</v>
      </c>
      <c r="J44" s="33">
        <v>6</v>
      </c>
      <c r="K44" s="35">
        <f t="shared" si="0"/>
        <v>48</v>
      </c>
      <c r="L44" s="45"/>
    </row>
    <row r="45" spans="1:12" s="28" customFormat="1" ht="24" customHeight="1" x14ac:dyDescent="0.35">
      <c r="A45" s="29">
        <v>39</v>
      </c>
      <c r="B45" s="39" t="s">
        <v>72</v>
      </c>
      <c r="C45" s="33">
        <v>7</v>
      </c>
      <c r="D45" s="33">
        <v>7</v>
      </c>
      <c r="E45" s="33">
        <v>5</v>
      </c>
      <c r="F45" s="33">
        <v>4</v>
      </c>
      <c r="G45" s="33">
        <v>5</v>
      </c>
      <c r="H45" s="33">
        <v>5</v>
      </c>
      <c r="I45" s="33">
        <v>6</v>
      </c>
      <c r="J45" s="33">
        <v>4</v>
      </c>
      <c r="K45" s="35">
        <f t="shared" si="0"/>
        <v>43</v>
      </c>
      <c r="L45" s="45"/>
    </row>
    <row r="46" spans="1:12" s="28" customFormat="1" ht="24" customHeight="1" x14ac:dyDescent="0.35">
      <c r="A46" s="29">
        <v>40</v>
      </c>
      <c r="B46" s="39" t="s">
        <v>19</v>
      </c>
      <c r="C46" s="33">
        <v>6</v>
      </c>
      <c r="D46" s="33">
        <v>6</v>
      </c>
      <c r="E46" s="33">
        <v>5</v>
      </c>
      <c r="F46" s="33">
        <v>4</v>
      </c>
      <c r="G46" s="33">
        <v>5</v>
      </c>
      <c r="H46" s="33">
        <v>5</v>
      </c>
      <c r="I46" s="33">
        <v>5</v>
      </c>
      <c r="J46" s="33">
        <v>4</v>
      </c>
      <c r="K46" s="35">
        <f t="shared" si="0"/>
        <v>40</v>
      </c>
      <c r="L46" s="45"/>
    </row>
    <row r="47" spans="1:12" s="28" customFormat="1" ht="24" customHeight="1" x14ac:dyDescent="0.35">
      <c r="A47" s="29">
        <v>41</v>
      </c>
      <c r="B47" s="39" t="s">
        <v>36</v>
      </c>
      <c r="C47" s="33">
        <v>9</v>
      </c>
      <c r="D47" s="33">
        <v>9</v>
      </c>
      <c r="E47" s="33">
        <v>9</v>
      </c>
      <c r="F47" s="33">
        <v>9</v>
      </c>
      <c r="G47" s="33">
        <v>9</v>
      </c>
      <c r="H47" s="33">
        <v>9</v>
      </c>
      <c r="I47" s="33">
        <v>10</v>
      </c>
      <c r="J47" s="33">
        <v>9</v>
      </c>
      <c r="K47" s="35">
        <f t="shared" si="0"/>
        <v>73</v>
      </c>
      <c r="L47" s="47"/>
    </row>
    <row r="48" spans="1:12" s="28" customFormat="1" ht="24" customHeight="1" x14ac:dyDescent="0.35">
      <c r="A48" s="29">
        <v>42</v>
      </c>
      <c r="B48" s="39" t="s">
        <v>21</v>
      </c>
      <c r="C48" s="33">
        <v>8</v>
      </c>
      <c r="D48" s="33">
        <v>8</v>
      </c>
      <c r="E48" s="33">
        <v>7</v>
      </c>
      <c r="F48" s="33">
        <v>8</v>
      </c>
      <c r="G48" s="33">
        <v>7</v>
      </c>
      <c r="H48" s="33">
        <v>7</v>
      </c>
      <c r="I48" s="33">
        <v>8</v>
      </c>
      <c r="J48" s="33">
        <v>8</v>
      </c>
      <c r="K48" s="35">
        <f t="shared" si="0"/>
        <v>61</v>
      </c>
      <c r="L48" s="45"/>
    </row>
    <row r="49" spans="1:12" s="28" customFormat="1" ht="24" customHeight="1" x14ac:dyDescent="0.35">
      <c r="A49" s="29">
        <v>43</v>
      </c>
      <c r="B49" s="39" t="s">
        <v>73</v>
      </c>
      <c r="C49" s="33">
        <v>2</v>
      </c>
      <c r="D49" s="33">
        <v>4</v>
      </c>
      <c r="E49" s="33">
        <v>3</v>
      </c>
      <c r="F49" s="33">
        <v>0</v>
      </c>
      <c r="G49" s="33">
        <v>2</v>
      </c>
      <c r="H49" s="33">
        <v>3</v>
      </c>
      <c r="I49" s="33">
        <v>4</v>
      </c>
      <c r="J49" s="33">
        <v>3</v>
      </c>
      <c r="K49" s="35">
        <f t="shared" si="0"/>
        <v>21</v>
      </c>
      <c r="L49" s="45"/>
    </row>
    <row r="50" spans="1:12" s="28" customFormat="1" ht="24" customHeight="1" thickBot="1" x14ac:dyDescent="0.4">
      <c r="A50" s="30">
        <v>44</v>
      </c>
      <c r="B50" s="40" t="s">
        <v>74</v>
      </c>
      <c r="C50" s="48">
        <v>9</v>
      </c>
      <c r="D50" s="48">
        <v>9</v>
      </c>
      <c r="E50" s="48">
        <v>8</v>
      </c>
      <c r="F50" s="48">
        <v>6</v>
      </c>
      <c r="G50" s="48">
        <v>9</v>
      </c>
      <c r="H50" s="48">
        <v>8</v>
      </c>
      <c r="I50" s="48">
        <v>8</v>
      </c>
      <c r="J50" s="48">
        <v>8</v>
      </c>
      <c r="K50" s="49">
        <f t="shared" si="0"/>
        <v>65</v>
      </c>
      <c r="L50" s="50"/>
    </row>
    <row r="52" spans="1:12" ht="17.399999999999999" x14ac:dyDescent="0.3">
      <c r="A52" s="6" t="s">
        <v>4</v>
      </c>
      <c r="L52" s="42" t="s">
        <v>34</v>
      </c>
    </row>
  </sheetData>
  <autoFilter ref="A6:L6">
    <sortState ref="A7:L50">
      <sortCondition descending="1" ref="K6"/>
    </sortState>
  </autoFilter>
  <sortState ref="A7:L50">
    <sortCondition ref="A7:A50"/>
  </sortState>
  <mergeCells count="3">
    <mergeCell ref="A1:L1"/>
    <mergeCell ref="A4:L4"/>
    <mergeCell ref="A5:L5"/>
  </mergeCells>
  <phoneticPr fontId="2" type="noConversion"/>
  <printOptions horizontalCentered="1"/>
  <pageMargins left="0" right="0" top="0.19685039370078741" bottom="0.19685039370078741" header="0.51181102362204722" footer="0.51181102362204722"/>
  <pageSetup paperSize="9" scale="80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topLeftCell="A31" zoomScale="80" zoomScaleNormal="90" zoomScaleSheetLayoutView="80" workbookViewId="0">
      <selection activeCell="L38" sqref="L38"/>
    </sheetView>
  </sheetViews>
  <sheetFormatPr defaultColWidth="9.109375" defaultRowHeight="13.2" x14ac:dyDescent="0.25"/>
  <cols>
    <col min="1" max="1" width="5" style="4" customWidth="1"/>
    <col min="2" max="2" width="42.5546875" style="4" customWidth="1"/>
    <col min="3" max="10" width="13" style="4" customWidth="1"/>
    <col min="11" max="12" width="10.33203125" style="4" customWidth="1"/>
    <col min="13" max="16384" width="9.109375" style="12"/>
  </cols>
  <sheetData>
    <row r="1" spans="1:12" ht="23.25" customHeight="1" x14ac:dyDescent="0.25">
      <c r="A1" s="172" t="s">
        <v>27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21" x14ac:dyDescent="0.25">
      <c r="A2" s="13"/>
      <c r="B2" s="13"/>
      <c r="C2" s="14"/>
      <c r="D2" s="14"/>
      <c r="E2" s="14"/>
      <c r="F2" s="14"/>
      <c r="G2" s="14"/>
      <c r="H2" s="15"/>
      <c r="I2" s="16"/>
      <c r="J2" s="16"/>
      <c r="K2" s="16"/>
      <c r="L2" s="16"/>
    </row>
    <row r="3" spans="1:12" ht="15.6" x14ac:dyDescent="0.3">
      <c r="A3" s="17" t="s">
        <v>45</v>
      </c>
      <c r="B3" s="17"/>
      <c r="C3" s="18"/>
      <c r="D3" s="19"/>
      <c r="E3" s="18"/>
      <c r="F3" s="12"/>
      <c r="G3" s="20"/>
      <c r="I3" s="21"/>
      <c r="J3" s="21"/>
      <c r="K3" s="22"/>
      <c r="L3" s="23" t="s">
        <v>6</v>
      </c>
    </row>
    <row r="4" spans="1:12" ht="21.75" customHeight="1" x14ac:dyDescent="0.4">
      <c r="A4" s="173" t="s">
        <v>14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2" ht="30" customHeight="1" thickBot="1" x14ac:dyDescent="0.3">
      <c r="A5" s="174" t="s">
        <v>41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6" spans="1:12" s="24" customFormat="1" ht="36.6" thickBot="1" x14ac:dyDescent="0.3">
      <c r="A6" s="25" t="s">
        <v>0</v>
      </c>
      <c r="B6" s="26" t="s">
        <v>7</v>
      </c>
      <c r="C6" s="11" t="s">
        <v>8</v>
      </c>
      <c r="D6" s="11" t="s">
        <v>30</v>
      </c>
      <c r="E6" s="11" t="s">
        <v>9</v>
      </c>
      <c r="F6" s="11" t="s">
        <v>15</v>
      </c>
      <c r="G6" s="11" t="s">
        <v>10</v>
      </c>
      <c r="H6" s="11" t="s">
        <v>11</v>
      </c>
      <c r="I6" s="11" t="s">
        <v>28</v>
      </c>
      <c r="J6" s="11" t="s">
        <v>12</v>
      </c>
      <c r="K6" s="10" t="s">
        <v>13</v>
      </c>
      <c r="L6" s="27" t="s">
        <v>2</v>
      </c>
    </row>
    <row r="7" spans="1:12" s="28" customFormat="1" ht="24" customHeight="1" x14ac:dyDescent="0.25">
      <c r="A7" s="36">
        <v>1</v>
      </c>
      <c r="B7" s="51" t="s">
        <v>46</v>
      </c>
      <c r="C7" s="52">
        <v>8</v>
      </c>
      <c r="D7" s="52">
        <v>6</v>
      </c>
      <c r="E7" s="52">
        <v>6</v>
      </c>
      <c r="F7" s="52">
        <v>6</v>
      </c>
      <c r="G7" s="52">
        <v>5</v>
      </c>
      <c r="H7" s="52">
        <v>6</v>
      </c>
      <c r="I7" s="52">
        <v>5</v>
      </c>
      <c r="J7" s="52">
        <v>5</v>
      </c>
      <c r="K7" s="53">
        <f>SUM(C7:J7)</f>
        <v>47</v>
      </c>
      <c r="L7" s="54"/>
    </row>
    <row r="8" spans="1:12" s="28" customFormat="1" ht="24" customHeight="1" x14ac:dyDescent="0.25">
      <c r="A8" s="29">
        <v>2</v>
      </c>
      <c r="B8" s="37" t="s">
        <v>47</v>
      </c>
      <c r="C8" s="33">
        <v>9</v>
      </c>
      <c r="D8" s="33">
        <v>8</v>
      </c>
      <c r="E8" s="33">
        <v>8</v>
      </c>
      <c r="F8" s="33">
        <v>7</v>
      </c>
      <c r="G8" s="33">
        <v>7</v>
      </c>
      <c r="H8" s="33">
        <v>7</v>
      </c>
      <c r="I8" s="33">
        <v>6</v>
      </c>
      <c r="J8" s="33">
        <v>9</v>
      </c>
      <c r="K8" s="35">
        <f>SUM(C8:J8)</f>
        <v>61</v>
      </c>
      <c r="L8" s="55"/>
    </row>
    <row r="9" spans="1:12" s="28" customFormat="1" ht="24" customHeight="1" x14ac:dyDescent="0.25">
      <c r="A9" s="29">
        <v>3</v>
      </c>
      <c r="B9" s="37" t="s">
        <v>48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5">
        <f t="shared" ref="K9:K50" si="0">SUM(C9:J9)</f>
        <v>0</v>
      </c>
      <c r="L9" s="55"/>
    </row>
    <row r="10" spans="1:12" s="28" customFormat="1" ht="24" customHeight="1" x14ac:dyDescent="0.25">
      <c r="A10" s="29">
        <v>4</v>
      </c>
      <c r="B10" s="37" t="s">
        <v>39</v>
      </c>
      <c r="C10" s="33">
        <v>10</v>
      </c>
      <c r="D10" s="33">
        <v>9</v>
      </c>
      <c r="E10" s="33">
        <v>9</v>
      </c>
      <c r="F10" s="33">
        <v>8</v>
      </c>
      <c r="G10" s="33">
        <v>9</v>
      </c>
      <c r="H10" s="33">
        <v>9</v>
      </c>
      <c r="I10" s="33">
        <v>10</v>
      </c>
      <c r="J10" s="33">
        <v>10</v>
      </c>
      <c r="K10" s="35">
        <f t="shared" si="0"/>
        <v>74</v>
      </c>
      <c r="L10" s="55"/>
    </row>
    <row r="11" spans="1:12" s="28" customFormat="1" ht="24" customHeight="1" x14ac:dyDescent="0.25">
      <c r="A11" s="29">
        <v>5</v>
      </c>
      <c r="B11" s="37" t="s">
        <v>49</v>
      </c>
      <c r="C11" s="33">
        <v>5</v>
      </c>
      <c r="D11" s="33">
        <v>4</v>
      </c>
      <c r="E11" s="33">
        <v>2</v>
      </c>
      <c r="F11" s="33">
        <v>3</v>
      </c>
      <c r="G11" s="33">
        <v>5</v>
      </c>
      <c r="H11" s="33">
        <v>4</v>
      </c>
      <c r="I11" s="33">
        <v>4</v>
      </c>
      <c r="J11" s="33">
        <v>3</v>
      </c>
      <c r="K11" s="35">
        <f t="shared" si="0"/>
        <v>30</v>
      </c>
      <c r="L11" s="55"/>
    </row>
    <row r="12" spans="1:12" s="28" customFormat="1" ht="24" customHeight="1" x14ac:dyDescent="0.25">
      <c r="A12" s="29">
        <v>6</v>
      </c>
      <c r="B12" s="37" t="s">
        <v>50</v>
      </c>
      <c r="C12" s="33">
        <v>6</v>
      </c>
      <c r="D12" s="33">
        <v>7</v>
      </c>
      <c r="E12" s="33">
        <v>0</v>
      </c>
      <c r="F12" s="33">
        <v>0</v>
      </c>
      <c r="G12" s="33">
        <v>4</v>
      </c>
      <c r="H12" s="33">
        <v>4</v>
      </c>
      <c r="I12" s="33">
        <v>3</v>
      </c>
      <c r="J12" s="33">
        <v>3</v>
      </c>
      <c r="K12" s="35">
        <f t="shared" si="0"/>
        <v>27</v>
      </c>
      <c r="L12" s="55"/>
    </row>
    <row r="13" spans="1:12" s="28" customFormat="1" ht="24" customHeight="1" x14ac:dyDescent="0.25">
      <c r="A13" s="29">
        <v>7</v>
      </c>
      <c r="B13" s="37" t="s">
        <v>51</v>
      </c>
      <c r="C13" s="33">
        <v>7</v>
      </c>
      <c r="D13" s="33">
        <v>7</v>
      </c>
      <c r="E13" s="33">
        <v>6</v>
      </c>
      <c r="F13" s="33">
        <v>4</v>
      </c>
      <c r="G13" s="33">
        <v>4</v>
      </c>
      <c r="H13" s="33">
        <v>4</v>
      </c>
      <c r="I13" s="33">
        <v>5</v>
      </c>
      <c r="J13" s="33">
        <v>5</v>
      </c>
      <c r="K13" s="35">
        <f t="shared" si="0"/>
        <v>42</v>
      </c>
      <c r="L13" s="55"/>
    </row>
    <row r="14" spans="1:12" s="28" customFormat="1" ht="24" customHeight="1" x14ac:dyDescent="0.25">
      <c r="A14" s="29">
        <v>8</v>
      </c>
      <c r="B14" s="37" t="s">
        <v>52</v>
      </c>
      <c r="C14" s="33">
        <v>8</v>
      </c>
      <c r="D14" s="33">
        <v>7</v>
      </c>
      <c r="E14" s="33">
        <v>6</v>
      </c>
      <c r="F14" s="33">
        <v>0</v>
      </c>
      <c r="G14" s="33">
        <v>4</v>
      </c>
      <c r="H14" s="33">
        <v>5</v>
      </c>
      <c r="I14" s="33">
        <v>0</v>
      </c>
      <c r="J14" s="33">
        <v>3</v>
      </c>
      <c r="K14" s="35">
        <f t="shared" si="0"/>
        <v>33</v>
      </c>
      <c r="L14" s="55"/>
    </row>
    <row r="15" spans="1:12" s="28" customFormat="1" ht="24" customHeight="1" x14ac:dyDescent="0.25">
      <c r="A15" s="29">
        <v>9</v>
      </c>
      <c r="B15" s="37" t="s">
        <v>31</v>
      </c>
      <c r="C15" s="33">
        <v>8</v>
      </c>
      <c r="D15" s="33">
        <v>8</v>
      </c>
      <c r="E15" s="33">
        <v>10</v>
      </c>
      <c r="F15" s="33">
        <v>8</v>
      </c>
      <c r="G15" s="33">
        <v>9</v>
      </c>
      <c r="H15" s="33">
        <v>9</v>
      </c>
      <c r="I15" s="33">
        <v>9</v>
      </c>
      <c r="J15" s="33">
        <v>8</v>
      </c>
      <c r="K15" s="35">
        <f t="shared" si="0"/>
        <v>69</v>
      </c>
      <c r="L15" s="55"/>
    </row>
    <row r="16" spans="1:12" s="28" customFormat="1" ht="24" customHeight="1" x14ac:dyDescent="0.25">
      <c r="A16" s="29">
        <v>10</v>
      </c>
      <c r="B16" s="37" t="s">
        <v>32</v>
      </c>
      <c r="C16" s="33">
        <v>8</v>
      </c>
      <c r="D16" s="33">
        <v>10</v>
      </c>
      <c r="E16" s="33">
        <v>6</v>
      </c>
      <c r="F16" s="33">
        <v>6</v>
      </c>
      <c r="G16" s="33">
        <v>7</v>
      </c>
      <c r="H16" s="33">
        <v>6</v>
      </c>
      <c r="I16" s="33">
        <v>8</v>
      </c>
      <c r="J16" s="33">
        <v>8</v>
      </c>
      <c r="K16" s="35">
        <f t="shared" si="0"/>
        <v>59</v>
      </c>
      <c r="L16" s="55"/>
    </row>
    <row r="17" spans="1:12" s="28" customFormat="1" ht="24" customHeight="1" x14ac:dyDescent="0.25">
      <c r="A17" s="29">
        <v>11</v>
      </c>
      <c r="B17" s="37" t="s">
        <v>53</v>
      </c>
      <c r="C17" s="33">
        <v>10</v>
      </c>
      <c r="D17" s="33">
        <v>10</v>
      </c>
      <c r="E17" s="33">
        <v>10</v>
      </c>
      <c r="F17" s="33">
        <v>8</v>
      </c>
      <c r="G17" s="33">
        <v>9</v>
      </c>
      <c r="H17" s="33">
        <v>9</v>
      </c>
      <c r="I17" s="33">
        <v>10</v>
      </c>
      <c r="J17" s="33">
        <v>10</v>
      </c>
      <c r="K17" s="35">
        <f t="shared" si="0"/>
        <v>76</v>
      </c>
      <c r="L17" s="55"/>
    </row>
    <row r="18" spans="1:12" s="28" customFormat="1" ht="24" customHeight="1" x14ac:dyDescent="0.25">
      <c r="A18" s="29">
        <v>12</v>
      </c>
      <c r="B18" s="37" t="s">
        <v>18</v>
      </c>
      <c r="C18" s="33">
        <v>7</v>
      </c>
      <c r="D18" s="33">
        <v>7</v>
      </c>
      <c r="E18" s="33">
        <v>7</v>
      </c>
      <c r="F18" s="33">
        <v>6</v>
      </c>
      <c r="G18" s="33">
        <v>6</v>
      </c>
      <c r="H18" s="33">
        <v>5</v>
      </c>
      <c r="I18" s="33">
        <v>6</v>
      </c>
      <c r="J18" s="33">
        <v>5</v>
      </c>
      <c r="K18" s="35">
        <f t="shared" si="0"/>
        <v>49</v>
      </c>
      <c r="L18" s="55"/>
    </row>
    <row r="19" spans="1:12" s="28" customFormat="1" ht="24" customHeight="1" x14ac:dyDescent="0.25">
      <c r="A19" s="29">
        <v>13</v>
      </c>
      <c r="B19" s="37" t="s">
        <v>54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5">
        <f t="shared" si="0"/>
        <v>0</v>
      </c>
      <c r="L19" s="55"/>
    </row>
    <row r="20" spans="1:12" s="28" customFormat="1" ht="24" customHeight="1" x14ac:dyDescent="0.25">
      <c r="A20" s="29">
        <v>14</v>
      </c>
      <c r="B20" s="37" t="s">
        <v>22</v>
      </c>
      <c r="C20" s="33">
        <v>7</v>
      </c>
      <c r="D20" s="33">
        <v>10</v>
      </c>
      <c r="E20" s="33">
        <v>7</v>
      </c>
      <c r="F20" s="33">
        <v>6</v>
      </c>
      <c r="G20" s="33">
        <v>6</v>
      </c>
      <c r="H20" s="33">
        <v>6</v>
      </c>
      <c r="I20" s="33">
        <v>8</v>
      </c>
      <c r="J20" s="33">
        <v>9</v>
      </c>
      <c r="K20" s="35">
        <f t="shared" si="0"/>
        <v>59</v>
      </c>
      <c r="L20" s="55"/>
    </row>
    <row r="21" spans="1:12" s="28" customFormat="1" ht="24" customHeight="1" x14ac:dyDescent="0.25">
      <c r="A21" s="29">
        <v>15</v>
      </c>
      <c r="B21" s="37" t="s">
        <v>55</v>
      </c>
      <c r="C21" s="33">
        <v>6</v>
      </c>
      <c r="D21" s="33">
        <v>5</v>
      </c>
      <c r="E21" s="33">
        <v>4</v>
      </c>
      <c r="F21" s="33">
        <v>3</v>
      </c>
      <c r="G21" s="33">
        <v>3</v>
      </c>
      <c r="H21" s="33">
        <v>4</v>
      </c>
      <c r="I21" s="33">
        <v>0</v>
      </c>
      <c r="J21" s="33">
        <v>4</v>
      </c>
      <c r="K21" s="35">
        <f t="shared" si="0"/>
        <v>29</v>
      </c>
      <c r="L21" s="55"/>
    </row>
    <row r="22" spans="1:12" s="28" customFormat="1" ht="24" customHeight="1" x14ac:dyDescent="0.25">
      <c r="A22" s="29">
        <v>16</v>
      </c>
      <c r="B22" s="37" t="s">
        <v>56</v>
      </c>
      <c r="C22" s="33">
        <v>8</v>
      </c>
      <c r="D22" s="33">
        <v>6</v>
      </c>
      <c r="E22" s="33">
        <v>6</v>
      </c>
      <c r="F22" s="33">
        <v>7</v>
      </c>
      <c r="G22" s="33">
        <v>7</v>
      </c>
      <c r="H22" s="33">
        <v>0</v>
      </c>
      <c r="I22" s="33">
        <v>6</v>
      </c>
      <c r="J22" s="33">
        <v>8</v>
      </c>
      <c r="K22" s="35">
        <f t="shared" si="0"/>
        <v>48</v>
      </c>
      <c r="L22" s="55"/>
    </row>
    <row r="23" spans="1:12" s="28" customFormat="1" ht="24" customHeight="1" x14ac:dyDescent="0.25">
      <c r="A23" s="29">
        <v>17</v>
      </c>
      <c r="B23" s="37" t="s">
        <v>20</v>
      </c>
      <c r="C23" s="33">
        <v>7</v>
      </c>
      <c r="D23" s="33">
        <v>8</v>
      </c>
      <c r="E23" s="33">
        <v>6</v>
      </c>
      <c r="F23" s="33">
        <v>6</v>
      </c>
      <c r="G23" s="33">
        <v>7</v>
      </c>
      <c r="H23" s="33">
        <v>5</v>
      </c>
      <c r="I23" s="33">
        <v>4</v>
      </c>
      <c r="J23" s="33">
        <v>6</v>
      </c>
      <c r="K23" s="35">
        <f t="shared" si="0"/>
        <v>49</v>
      </c>
      <c r="L23" s="55"/>
    </row>
    <row r="24" spans="1:12" s="28" customFormat="1" ht="24" customHeight="1" x14ac:dyDescent="0.25">
      <c r="A24" s="29">
        <v>18</v>
      </c>
      <c r="B24" s="37" t="s">
        <v>33</v>
      </c>
      <c r="C24" s="33">
        <v>8</v>
      </c>
      <c r="D24" s="33">
        <v>8</v>
      </c>
      <c r="E24" s="33">
        <v>6</v>
      </c>
      <c r="F24" s="33">
        <v>5</v>
      </c>
      <c r="G24" s="33">
        <v>6</v>
      </c>
      <c r="H24" s="33">
        <v>5</v>
      </c>
      <c r="I24" s="33">
        <v>5</v>
      </c>
      <c r="J24" s="33">
        <v>5</v>
      </c>
      <c r="K24" s="35">
        <f t="shared" si="0"/>
        <v>48</v>
      </c>
      <c r="L24" s="55"/>
    </row>
    <row r="25" spans="1:12" s="28" customFormat="1" ht="24" customHeight="1" x14ac:dyDescent="0.25">
      <c r="A25" s="29">
        <v>19</v>
      </c>
      <c r="B25" s="37" t="s">
        <v>57</v>
      </c>
      <c r="C25" s="33">
        <v>7</v>
      </c>
      <c r="D25" s="33">
        <v>7</v>
      </c>
      <c r="E25" s="33">
        <v>6</v>
      </c>
      <c r="F25" s="33">
        <v>7</v>
      </c>
      <c r="G25" s="33">
        <v>7</v>
      </c>
      <c r="H25" s="33">
        <v>7</v>
      </c>
      <c r="I25" s="33">
        <v>8</v>
      </c>
      <c r="J25" s="33">
        <v>8</v>
      </c>
      <c r="K25" s="35">
        <f t="shared" si="0"/>
        <v>57</v>
      </c>
      <c r="L25" s="55"/>
    </row>
    <row r="26" spans="1:12" s="28" customFormat="1" ht="24" customHeight="1" x14ac:dyDescent="0.25">
      <c r="A26" s="29">
        <v>20</v>
      </c>
      <c r="B26" s="37" t="s">
        <v>58</v>
      </c>
      <c r="C26" s="33">
        <v>5</v>
      </c>
      <c r="D26" s="33">
        <v>6</v>
      </c>
      <c r="E26" s="33">
        <v>4</v>
      </c>
      <c r="F26" s="33">
        <v>0</v>
      </c>
      <c r="G26" s="33">
        <v>7</v>
      </c>
      <c r="H26" s="33">
        <v>6</v>
      </c>
      <c r="I26" s="33">
        <v>5</v>
      </c>
      <c r="J26" s="33">
        <v>4</v>
      </c>
      <c r="K26" s="35">
        <f t="shared" si="0"/>
        <v>37</v>
      </c>
      <c r="L26" s="55"/>
    </row>
    <row r="27" spans="1:12" s="28" customFormat="1" ht="24" customHeight="1" x14ac:dyDescent="0.25">
      <c r="A27" s="29">
        <v>21</v>
      </c>
      <c r="B27" s="37" t="s">
        <v>59</v>
      </c>
      <c r="C27" s="33">
        <v>6</v>
      </c>
      <c r="D27" s="33">
        <v>7</v>
      </c>
      <c r="E27" s="33">
        <v>7</v>
      </c>
      <c r="F27" s="33">
        <v>5</v>
      </c>
      <c r="G27" s="33">
        <v>5</v>
      </c>
      <c r="H27" s="33">
        <v>5</v>
      </c>
      <c r="I27" s="33">
        <v>7</v>
      </c>
      <c r="J27" s="33">
        <v>6</v>
      </c>
      <c r="K27" s="35">
        <f t="shared" si="0"/>
        <v>48</v>
      </c>
      <c r="L27" s="55"/>
    </row>
    <row r="28" spans="1:12" s="28" customFormat="1" ht="24" customHeight="1" x14ac:dyDescent="0.25">
      <c r="A28" s="29">
        <v>22</v>
      </c>
      <c r="B28" s="37" t="s">
        <v>60</v>
      </c>
      <c r="C28" s="33">
        <v>10</v>
      </c>
      <c r="D28" s="33">
        <v>8</v>
      </c>
      <c r="E28" s="33">
        <v>7</v>
      </c>
      <c r="F28" s="33">
        <v>6</v>
      </c>
      <c r="G28" s="33">
        <v>5</v>
      </c>
      <c r="H28" s="33">
        <v>6</v>
      </c>
      <c r="I28" s="33">
        <v>7</v>
      </c>
      <c r="J28" s="33">
        <v>7</v>
      </c>
      <c r="K28" s="35">
        <f t="shared" si="0"/>
        <v>56</v>
      </c>
      <c r="L28" s="55"/>
    </row>
    <row r="29" spans="1:12" s="28" customFormat="1" ht="24" customHeight="1" x14ac:dyDescent="0.25">
      <c r="A29" s="29">
        <v>23</v>
      </c>
      <c r="B29" s="37" t="s">
        <v>61</v>
      </c>
      <c r="C29" s="33">
        <v>8</v>
      </c>
      <c r="D29" s="33">
        <v>7</v>
      </c>
      <c r="E29" s="33">
        <v>4</v>
      </c>
      <c r="F29" s="33">
        <v>5</v>
      </c>
      <c r="G29" s="33">
        <v>5</v>
      </c>
      <c r="H29" s="33">
        <v>5</v>
      </c>
      <c r="I29" s="33">
        <v>8</v>
      </c>
      <c r="J29" s="33">
        <v>6</v>
      </c>
      <c r="K29" s="35">
        <f t="shared" si="0"/>
        <v>48</v>
      </c>
      <c r="L29" s="55"/>
    </row>
    <row r="30" spans="1:12" s="28" customFormat="1" ht="24" customHeight="1" x14ac:dyDescent="0.25">
      <c r="A30" s="29">
        <v>24</v>
      </c>
      <c r="B30" s="37" t="s">
        <v>38</v>
      </c>
      <c r="C30" s="33">
        <v>7</v>
      </c>
      <c r="D30" s="33">
        <v>7</v>
      </c>
      <c r="E30" s="33">
        <v>6</v>
      </c>
      <c r="F30" s="33">
        <v>6</v>
      </c>
      <c r="G30" s="33">
        <v>7</v>
      </c>
      <c r="H30" s="33">
        <v>8</v>
      </c>
      <c r="I30" s="33">
        <v>6</v>
      </c>
      <c r="J30" s="33">
        <v>8</v>
      </c>
      <c r="K30" s="35">
        <f t="shared" si="0"/>
        <v>55</v>
      </c>
      <c r="L30" s="55"/>
    </row>
    <row r="31" spans="1:12" s="28" customFormat="1" ht="24" customHeight="1" x14ac:dyDescent="0.25">
      <c r="A31" s="29">
        <v>25</v>
      </c>
      <c r="B31" s="37" t="s">
        <v>62</v>
      </c>
      <c r="C31" s="33">
        <v>6</v>
      </c>
      <c r="D31" s="33">
        <v>6</v>
      </c>
      <c r="E31" s="33">
        <v>5</v>
      </c>
      <c r="F31" s="33">
        <v>4</v>
      </c>
      <c r="G31" s="33">
        <v>3</v>
      </c>
      <c r="H31" s="33">
        <v>4</v>
      </c>
      <c r="I31" s="33">
        <v>4</v>
      </c>
      <c r="J31" s="33">
        <v>3</v>
      </c>
      <c r="K31" s="35">
        <f t="shared" si="0"/>
        <v>35</v>
      </c>
      <c r="L31" s="55"/>
    </row>
    <row r="32" spans="1:12" s="28" customFormat="1" ht="24" customHeight="1" x14ac:dyDescent="0.25">
      <c r="A32" s="29">
        <v>26</v>
      </c>
      <c r="B32" s="37" t="s">
        <v>63</v>
      </c>
      <c r="C32" s="33">
        <v>5</v>
      </c>
      <c r="D32" s="33">
        <v>5</v>
      </c>
      <c r="E32" s="33">
        <v>4</v>
      </c>
      <c r="F32" s="33">
        <v>4</v>
      </c>
      <c r="G32" s="33">
        <v>3</v>
      </c>
      <c r="H32" s="33">
        <v>4</v>
      </c>
      <c r="I32" s="33">
        <v>5</v>
      </c>
      <c r="J32" s="33">
        <v>3</v>
      </c>
      <c r="K32" s="35">
        <f t="shared" si="0"/>
        <v>33</v>
      </c>
      <c r="L32" s="55"/>
    </row>
    <row r="33" spans="1:12" s="28" customFormat="1" ht="24" customHeight="1" x14ac:dyDescent="0.35">
      <c r="A33" s="29">
        <v>27</v>
      </c>
      <c r="B33" s="38" t="s">
        <v>64</v>
      </c>
      <c r="C33" s="33">
        <v>7</v>
      </c>
      <c r="D33" s="33">
        <v>6</v>
      </c>
      <c r="E33" s="33">
        <v>6</v>
      </c>
      <c r="F33" s="33">
        <v>5</v>
      </c>
      <c r="G33" s="33">
        <v>4</v>
      </c>
      <c r="H33" s="33">
        <v>5</v>
      </c>
      <c r="I33" s="33">
        <v>7</v>
      </c>
      <c r="J33" s="33">
        <v>6</v>
      </c>
      <c r="K33" s="35">
        <f t="shared" si="0"/>
        <v>46</v>
      </c>
      <c r="L33" s="55"/>
    </row>
    <row r="34" spans="1:12" s="28" customFormat="1" ht="24" customHeight="1" x14ac:dyDescent="0.25">
      <c r="A34" s="29">
        <v>28</v>
      </c>
      <c r="B34" s="37" t="s">
        <v>65</v>
      </c>
      <c r="C34" s="33">
        <v>7</v>
      </c>
      <c r="D34" s="33">
        <v>6</v>
      </c>
      <c r="E34" s="33">
        <v>7</v>
      </c>
      <c r="F34" s="33">
        <v>6</v>
      </c>
      <c r="G34" s="33">
        <v>5</v>
      </c>
      <c r="H34" s="33">
        <v>8</v>
      </c>
      <c r="I34" s="33">
        <v>6</v>
      </c>
      <c r="J34" s="33">
        <v>8</v>
      </c>
      <c r="K34" s="35">
        <f t="shared" si="0"/>
        <v>53</v>
      </c>
      <c r="L34" s="55"/>
    </row>
    <row r="35" spans="1:12" s="28" customFormat="1" ht="24" customHeight="1" x14ac:dyDescent="0.35">
      <c r="A35" s="29">
        <v>29</v>
      </c>
      <c r="B35" s="39" t="s">
        <v>66</v>
      </c>
      <c r="C35" s="33">
        <v>5</v>
      </c>
      <c r="D35" s="33">
        <v>5</v>
      </c>
      <c r="E35" s="33">
        <v>4</v>
      </c>
      <c r="F35" s="33">
        <v>3</v>
      </c>
      <c r="G35" s="33">
        <v>4</v>
      </c>
      <c r="H35" s="33">
        <v>4</v>
      </c>
      <c r="I35" s="33">
        <v>3</v>
      </c>
      <c r="J35" s="33">
        <v>4</v>
      </c>
      <c r="K35" s="35">
        <f t="shared" si="0"/>
        <v>32</v>
      </c>
      <c r="L35" s="55"/>
    </row>
    <row r="36" spans="1:12" s="28" customFormat="1" ht="24" customHeight="1" x14ac:dyDescent="0.35">
      <c r="A36" s="29">
        <v>30</v>
      </c>
      <c r="B36" s="39" t="s">
        <v>67</v>
      </c>
      <c r="C36" s="33">
        <v>5</v>
      </c>
      <c r="D36" s="33">
        <v>5</v>
      </c>
      <c r="E36" s="33">
        <v>6</v>
      </c>
      <c r="F36" s="33">
        <v>7</v>
      </c>
      <c r="G36" s="33">
        <v>6</v>
      </c>
      <c r="H36" s="33">
        <v>7</v>
      </c>
      <c r="I36" s="33">
        <v>5</v>
      </c>
      <c r="J36" s="33">
        <v>7</v>
      </c>
      <c r="K36" s="35">
        <f t="shared" si="0"/>
        <v>48</v>
      </c>
      <c r="L36" s="55"/>
    </row>
    <row r="37" spans="1:12" s="28" customFormat="1" ht="24" customHeight="1" x14ac:dyDescent="0.35">
      <c r="A37" s="29">
        <v>31</v>
      </c>
      <c r="B37" s="39" t="s">
        <v>68</v>
      </c>
      <c r="C37" s="33">
        <v>10</v>
      </c>
      <c r="D37" s="33">
        <v>9</v>
      </c>
      <c r="E37" s="33">
        <v>7</v>
      </c>
      <c r="F37" s="33">
        <v>9</v>
      </c>
      <c r="G37" s="33">
        <v>9</v>
      </c>
      <c r="H37" s="33">
        <v>8</v>
      </c>
      <c r="I37" s="33">
        <v>10</v>
      </c>
      <c r="J37" s="33">
        <v>10</v>
      </c>
      <c r="K37" s="35">
        <f t="shared" si="0"/>
        <v>72</v>
      </c>
      <c r="L37" s="55"/>
    </row>
    <row r="38" spans="1:12" s="28" customFormat="1" ht="24" customHeight="1" x14ac:dyDescent="0.35">
      <c r="A38" s="29">
        <v>32</v>
      </c>
      <c r="B38" s="39" t="s">
        <v>69</v>
      </c>
      <c r="C38" s="33">
        <v>7</v>
      </c>
      <c r="D38" s="33">
        <v>6</v>
      </c>
      <c r="E38" s="33">
        <v>6</v>
      </c>
      <c r="F38" s="33">
        <v>7</v>
      </c>
      <c r="G38" s="33">
        <v>7</v>
      </c>
      <c r="H38" s="33">
        <v>6</v>
      </c>
      <c r="I38" s="33">
        <v>8</v>
      </c>
      <c r="J38" s="33">
        <v>8</v>
      </c>
      <c r="K38" s="35">
        <f t="shared" si="0"/>
        <v>55</v>
      </c>
      <c r="L38" s="55"/>
    </row>
    <row r="39" spans="1:12" s="28" customFormat="1" ht="24" customHeight="1" x14ac:dyDescent="0.35">
      <c r="A39" s="29">
        <v>33</v>
      </c>
      <c r="B39" s="39" t="s">
        <v>70</v>
      </c>
      <c r="C39" s="33">
        <v>8</v>
      </c>
      <c r="D39" s="33">
        <v>9</v>
      </c>
      <c r="E39" s="33">
        <v>8</v>
      </c>
      <c r="F39" s="33">
        <v>8</v>
      </c>
      <c r="G39" s="33">
        <v>8</v>
      </c>
      <c r="H39" s="33">
        <v>9</v>
      </c>
      <c r="I39" s="33">
        <v>10</v>
      </c>
      <c r="J39" s="33">
        <v>10</v>
      </c>
      <c r="K39" s="35">
        <f t="shared" si="0"/>
        <v>70</v>
      </c>
      <c r="L39" s="55"/>
    </row>
    <row r="40" spans="1:12" s="28" customFormat="1" ht="24" customHeight="1" x14ac:dyDescent="0.35">
      <c r="A40" s="29">
        <v>34</v>
      </c>
      <c r="B40" s="39" t="s">
        <v>29</v>
      </c>
      <c r="C40" s="33">
        <v>7</v>
      </c>
      <c r="D40" s="33">
        <v>7</v>
      </c>
      <c r="E40" s="33">
        <v>6</v>
      </c>
      <c r="F40" s="33">
        <v>5</v>
      </c>
      <c r="G40" s="33">
        <v>6</v>
      </c>
      <c r="H40" s="33">
        <v>5</v>
      </c>
      <c r="I40" s="33">
        <v>5</v>
      </c>
      <c r="J40" s="33">
        <v>7</v>
      </c>
      <c r="K40" s="35">
        <f t="shared" si="0"/>
        <v>48</v>
      </c>
      <c r="L40" s="55"/>
    </row>
    <row r="41" spans="1:12" s="28" customFormat="1" ht="24" customHeight="1" x14ac:dyDescent="0.35">
      <c r="A41" s="29">
        <v>35</v>
      </c>
      <c r="B41" s="39" t="s">
        <v>71</v>
      </c>
      <c r="C41" s="33">
        <v>4</v>
      </c>
      <c r="D41" s="33">
        <v>3</v>
      </c>
      <c r="E41" s="33">
        <v>3</v>
      </c>
      <c r="F41" s="33">
        <v>2</v>
      </c>
      <c r="G41" s="33">
        <v>2</v>
      </c>
      <c r="H41" s="33">
        <v>2</v>
      </c>
      <c r="I41" s="33">
        <v>2</v>
      </c>
      <c r="J41" s="33">
        <v>3</v>
      </c>
      <c r="K41" s="35">
        <f t="shared" si="0"/>
        <v>21</v>
      </c>
      <c r="L41" s="55"/>
    </row>
    <row r="42" spans="1:12" s="28" customFormat="1" ht="24" customHeight="1" x14ac:dyDescent="0.35">
      <c r="A42" s="29">
        <v>36</v>
      </c>
      <c r="B42" s="39" t="s">
        <v>35</v>
      </c>
      <c r="C42" s="33">
        <v>7</v>
      </c>
      <c r="D42" s="33">
        <v>7</v>
      </c>
      <c r="E42" s="33">
        <v>5</v>
      </c>
      <c r="F42" s="33">
        <v>4</v>
      </c>
      <c r="G42" s="33">
        <v>4</v>
      </c>
      <c r="H42" s="33">
        <v>5</v>
      </c>
      <c r="I42" s="33">
        <v>4</v>
      </c>
      <c r="J42" s="33">
        <v>5</v>
      </c>
      <c r="K42" s="35">
        <f t="shared" si="0"/>
        <v>41</v>
      </c>
      <c r="L42" s="55"/>
    </row>
    <row r="43" spans="1:12" s="28" customFormat="1" ht="24" customHeight="1" x14ac:dyDescent="0.35">
      <c r="A43" s="29">
        <v>37</v>
      </c>
      <c r="B43" s="39" t="s">
        <v>16</v>
      </c>
      <c r="C43" s="33">
        <v>8</v>
      </c>
      <c r="D43" s="33">
        <v>8</v>
      </c>
      <c r="E43" s="33">
        <v>7</v>
      </c>
      <c r="F43" s="33">
        <v>7</v>
      </c>
      <c r="G43" s="33">
        <v>8</v>
      </c>
      <c r="H43" s="33">
        <v>6</v>
      </c>
      <c r="I43" s="33">
        <v>8</v>
      </c>
      <c r="J43" s="33">
        <v>8</v>
      </c>
      <c r="K43" s="35">
        <f t="shared" si="0"/>
        <v>60</v>
      </c>
      <c r="L43" s="55"/>
    </row>
    <row r="44" spans="1:12" s="28" customFormat="1" ht="24" customHeight="1" x14ac:dyDescent="0.35">
      <c r="A44" s="29">
        <v>38</v>
      </c>
      <c r="B44" s="39" t="s">
        <v>17</v>
      </c>
      <c r="C44" s="33">
        <v>7</v>
      </c>
      <c r="D44" s="33">
        <v>8</v>
      </c>
      <c r="E44" s="33">
        <v>6</v>
      </c>
      <c r="F44" s="33">
        <v>5</v>
      </c>
      <c r="G44" s="33">
        <v>5</v>
      </c>
      <c r="H44" s="33">
        <v>6</v>
      </c>
      <c r="I44" s="33">
        <v>8</v>
      </c>
      <c r="J44" s="33">
        <v>7</v>
      </c>
      <c r="K44" s="35">
        <f t="shared" si="0"/>
        <v>52</v>
      </c>
      <c r="L44" s="55"/>
    </row>
    <row r="45" spans="1:12" s="28" customFormat="1" ht="24" customHeight="1" x14ac:dyDescent="0.35">
      <c r="A45" s="29">
        <v>39</v>
      </c>
      <c r="B45" s="39" t="s">
        <v>72</v>
      </c>
      <c r="C45" s="33">
        <v>7</v>
      </c>
      <c r="D45" s="33">
        <v>6</v>
      </c>
      <c r="E45" s="33">
        <v>6</v>
      </c>
      <c r="F45" s="33">
        <v>4</v>
      </c>
      <c r="G45" s="33">
        <v>3</v>
      </c>
      <c r="H45" s="33">
        <v>4</v>
      </c>
      <c r="I45" s="33">
        <v>4</v>
      </c>
      <c r="J45" s="33">
        <v>4</v>
      </c>
      <c r="K45" s="35">
        <f t="shared" si="0"/>
        <v>38</v>
      </c>
      <c r="L45" s="55"/>
    </row>
    <row r="46" spans="1:12" s="28" customFormat="1" ht="24" customHeight="1" x14ac:dyDescent="0.35">
      <c r="A46" s="29">
        <v>40</v>
      </c>
      <c r="B46" s="39" t="s">
        <v>19</v>
      </c>
      <c r="C46" s="33">
        <v>6</v>
      </c>
      <c r="D46" s="33">
        <v>5</v>
      </c>
      <c r="E46" s="33">
        <v>4</v>
      </c>
      <c r="F46" s="33">
        <v>2</v>
      </c>
      <c r="G46" s="33">
        <v>3</v>
      </c>
      <c r="H46" s="33">
        <v>3</v>
      </c>
      <c r="I46" s="33">
        <v>4</v>
      </c>
      <c r="J46" s="33">
        <v>3</v>
      </c>
      <c r="K46" s="35">
        <f t="shared" si="0"/>
        <v>30</v>
      </c>
      <c r="L46" s="55"/>
    </row>
    <row r="47" spans="1:12" s="28" customFormat="1" ht="24" customHeight="1" x14ac:dyDescent="0.35">
      <c r="A47" s="29">
        <v>41</v>
      </c>
      <c r="B47" s="39" t="s">
        <v>36</v>
      </c>
      <c r="C47" s="33">
        <v>8</v>
      </c>
      <c r="D47" s="33">
        <v>8</v>
      </c>
      <c r="E47" s="33">
        <v>9</v>
      </c>
      <c r="F47" s="33">
        <v>8</v>
      </c>
      <c r="G47" s="33">
        <v>10</v>
      </c>
      <c r="H47" s="33">
        <v>9</v>
      </c>
      <c r="I47" s="33">
        <v>9</v>
      </c>
      <c r="J47" s="33">
        <v>10</v>
      </c>
      <c r="K47" s="35">
        <f t="shared" si="0"/>
        <v>71</v>
      </c>
      <c r="L47" s="55"/>
    </row>
    <row r="48" spans="1:12" s="28" customFormat="1" ht="24" customHeight="1" x14ac:dyDescent="0.35">
      <c r="A48" s="29">
        <v>42</v>
      </c>
      <c r="B48" s="39" t="s">
        <v>21</v>
      </c>
      <c r="C48" s="33">
        <v>8</v>
      </c>
      <c r="D48" s="33">
        <v>8</v>
      </c>
      <c r="E48" s="33">
        <v>7</v>
      </c>
      <c r="F48" s="33">
        <v>6</v>
      </c>
      <c r="G48" s="33">
        <v>7</v>
      </c>
      <c r="H48" s="33">
        <v>7</v>
      </c>
      <c r="I48" s="33">
        <v>6</v>
      </c>
      <c r="J48" s="33">
        <v>9</v>
      </c>
      <c r="K48" s="35">
        <f t="shared" si="0"/>
        <v>58</v>
      </c>
      <c r="L48" s="55"/>
    </row>
    <row r="49" spans="1:12" s="28" customFormat="1" ht="24" customHeight="1" x14ac:dyDescent="0.35">
      <c r="A49" s="29">
        <v>43</v>
      </c>
      <c r="B49" s="39" t="s">
        <v>73</v>
      </c>
      <c r="C49" s="33">
        <v>3</v>
      </c>
      <c r="D49" s="33">
        <v>4</v>
      </c>
      <c r="E49" s="33">
        <v>4</v>
      </c>
      <c r="F49" s="33">
        <v>0</v>
      </c>
      <c r="G49" s="33">
        <v>2</v>
      </c>
      <c r="H49" s="33">
        <v>4</v>
      </c>
      <c r="I49" s="33">
        <v>4</v>
      </c>
      <c r="J49" s="33">
        <v>4</v>
      </c>
      <c r="K49" s="35">
        <f t="shared" si="0"/>
        <v>25</v>
      </c>
      <c r="L49" s="55"/>
    </row>
    <row r="50" spans="1:12" s="28" customFormat="1" ht="24" customHeight="1" thickBot="1" x14ac:dyDescent="0.4">
      <c r="A50" s="30">
        <v>44</v>
      </c>
      <c r="B50" s="40" t="s">
        <v>74</v>
      </c>
      <c r="C50" s="48">
        <v>10</v>
      </c>
      <c r="D50" s="48">
        <v>10</v>
      </c>
      <c r="E50" s="48">
        <v>8</v>
      </c>
      <c r="F50" s="48">
        <v>6</v>
      </c>
      <c r="G50" s="48">
        <v>9</v>
      </c>
      <c r="H50" s="48">
        <v>8</v>
      </c>
      <c r="I50" s="48">
        <v>8</v>
      </c>
      <c r="J50" s="48">
        <v>8</v>
      </c>
      <c r="K50" s="49">
        <f t="shared" si="0"/>
        <v>67</v>
      </c>
      <c r="L50" s="56"/>
    </row>
    <row r="52" spans="1:12" ht="17.399999999999999" x14ac:dyDescent="0.25">
      <c r="A52" s="6" t="s">
        <v>75</v>
      </c>
      <c r="L52" s="7"/>
    </row>
  </sheetData>
  <autoFilter ref="A6:L6">
    <sortState ref="A7:L35">
      <sortCondition ref="A6"/>
    </sortState>
  </autoFilter>
  <mergeCells count="3">
    <mergeCell ref="A1:L1"/>
    <mergeCell ref="A4:L4"/>
    <mergeCell ref="A5:L5"/>
  </mergeCells>
  <printOptions horizontalCentered="1"/>
  <pageMargins left="0" right="0" top="0.19685039370078741" bottom="0.19685039370078741" header="0.51181102362204722" footer="0.51181102362204722"/>
  <pageSetup paperSize="9" scale="8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командный</vt:lpstr>
      <vt:lpstr>ЛИЧНО-КОМАНД.</vt:lpstr>
      <vt:lpstr>личники по местам</vt:lpstr>
      <vt:lpstr>строй 1 судья</vt:lpstr>
      <vt:lpstr>строй 2 судья</vt:lpstr>
      <vt:lpstr>командный!Заголовки_для_печати</vt:lpstr>
      <vt:lpstr>'личники по местам'!Заголовки_для_печати</vt:lpstr>
      <vt:lpstr>'ЛИЧНО-КОМАНД.'!Заголовки_для_печати</vt:lpstr>
      <vt:lpstr>'строй 1 судья'!Заголовки_для_печати</vt:lpstr>
      <vt:lpstr>'строй 2 судья'!Заголовки_для_печати</vt:lpstr>
      <vt:lpstr>командный!Область_печати</vt:lpstr>
      <vt:lpstr>'личники по местам'!Область_печати</vt:lpstr>
      <vt:lpstr>'ЛИЧНО-КОМАНД.'!Область_печати</vt:lpstr>
      <vt:lpstr>'строй 1 судья'!Область_печати</vt:lpstr>
      <vt:lpstr>'строй 2 судья'!Область_печати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2026-05-16T15:00:22Z</cp:lastPrinted>
  <dcterms:created xsi:type="dcterms:W3CDTF">1996-10-08T23:32:33Z</dcterms:created>
  <dcterms:modified xsi:type="dcterms:W3CDTF">2026-05-16T15:01:03Z</dcterms:modified>
</cp:coreProperties>
</file>